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470bf7e3e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job" sheetId="1" r:id="Rd24e3e43b41d40cb"/>
    <x:sheet xmlns:r="http://schemas.openxmlformats.org/officeDocument/2006/relationships" name="Worked example" sheetId="2" r:id="Rc765c554043140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&quot;–&quot;"/>
    <x:numFmt numFmtId="201" formatCode="0.0%;[Red](0.0%);&quot;0.0%&quot;"/>
    <x:numFmt numFmtId="202" formatCode="#,##0"/>
  </x:numFmts>
  <x:fonts count="10">
    <x:font>
      <x:sz val="11"/>
      <x:name val="Carlito"/>
    </x:font>
    <x:font>
      <x:sz val="10"/>
      <x:color rgb="FF111111"/>
      <x:name val="Arial"/>
    </x:font>
    <x:font>
      <x:b/>
      <x:sz val="14"/>
      <x:color rgb="FF23343B"/>
      <x:name val="Arial"/>
    </x:font>
    <x:font>
      <x:i/>
      <x:sz val="10"/>
      <x:color rgb="FF111111"/>
      <x:name val="Arial"/>
    </x:font>
    <x:font>
      <x:b/>
      <x:sz val="10"/>
      <x:color rgb="FFFFFFFF"/>
      <x:name val="Arial"/>
    </x:font>
    <x:font>
      <x:sz val="10"/>
      <x:color rgb="FF2155A5"/>
      <x:name val="Arial"/>
    </x:font>
    <x:font>
      <x:sz val="10"/>
      <x:color rgb="FFA82D29"/>
      <x:name val="Arial"/>
    </x:font>
    <x:font>
      <x:b/>
      <x:sz val="10"/>
      <x:color rgb="FF111111"/>
      <x:name val="Arial"/>
    </x:font>
    <x:font>
      <x:b/>
      <x:sz val="10"/>
      <x:color rgb="FF23343B"/>
      <x:name val="Arial"/>
    </x:font>
    <x:font>
      <x:sz val="10"/>
      <x:color rgb="FF55616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343B"/>
      </x:patternFill>
    </x:fill>
    <x:fill>
      <x:patternFill patternType="solid">
        <x:fgColor rgb="FFFFF1D4"/>
      </x:patternFill>
    </x:fill>
    <x:fill>
      <x:patternFill patternType="solid">
        <x:fgColor rgb="FFF5F3EE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B6502E"/>
      </x:bottom>
      <x:diagonal/>
    </x:border>
    <x:border>
      <x:left/>
      <x:right/>
      <x:top style="thin">
        <x:color rgb="FF9EA8AA"/>
      </x:top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horizontal="right" vertical="center" wrapText="0"/>
    </x:xf>
    <x:xf numFmtId="0" fontId="1" fillId="0" borderId="0" xfId="0" applyNumberFormat="1" applyFont="1" applyFill="1" applyBorder="1" applyAlignment="1">
      <x:alignment horizontal="left" vertical="center" wrapText="0"/>
    </x:xf>
    <x:xf numFmtId="0" fontId="1" fillId="0" borderId="1" xfId="0" applyNumberFormat="1" applyFont="1" applyFill="1" applyBorder="1" applyAlignment="1">
      <x:alignment horizontal="left" vertical="center" wrapText="0"/>
    </x:xf>
    <x:xf numFmtId="0" fontId="1" fillId="0" borderId="1" xfId="0" applyNumberFormat="1" applyFont="1" applyFill="1" applyBorder="1" applyAlignment="1">
      <x:alignment horizontal="right"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2" fillId="0" borderId="1" xfId="0" applyNumberFormat="1" applyFont="1" applyFill="1" applyBorder="1" applyAlignment="1">
      <x:alignment horizontal="left" vertical="center" wrapText="0"/>
    </x:xf>
    <x:xf numFmtId="0" fontId="3" fillId="0" borderId="0" xfId="0" applyNumberFormat="1" applyFont="1" applyFill="1" applyBorder="1" applyAlignment="1">
      <x:alignment horizontal="left" vertical="center" wrapText="0"/>
    </x:xf>
    <x:xf numFmtId="0" fontId="3" fillId="0" borderId="0" xfId="0" applyNumberFormat="1" applyFont="1" applyFill="1" applyBorder="1" applyAlignment="1">
      <x:alignment horizontal="right"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201" fontId="1" fillId="0" borderId="0" xfId="0" applyNumberFormat="1" applyFont="1" applyFill="1" applyBorder="1" applyAlignment="1">
      <x:alignment horizontal="right" vertical="center" wrapText="0"/>
    </x:xf>
    <x:xf numFmtId="200" fontId="2" fillId="0" borderId="0" xfId="0" applyNumberFormat="1" applyFont="1" applyFill="1" applyBorder="1" applyAlignment="1">
      <x:alignment horizontal="right" vertical="center" wrapText="0"/>
    </x:xf>
    <x:xf numFmtId="201" fontId="3" fillId="0" borderId="0" xfId="0" applyNumberFormat="1" applyFont="1" applyFill="1" applyBorder="1" applyAlignment="1">
      <x:alignment horizontal="right" vertical="center" wrapText="0"/>
    </x:xf>
    <x:xf numFmtId="0" fontId="1" fillId="2" borderId="0" xfId="0" applyNumberFormat="1" applyFont="1" applyFill="1" applyBorder="1" applyAlignment="1">
      <x:alignment horizontal="left" vertical="center" wrapText="0"/>
    </x:xf>
    <x:xf numFmtId="0" fontId="1" fillId="2" borderId="0" xfId="0" applyNumberFormat="1" applyFont="1" applyFill="1" applyBorder="1" applyAlignment="1">
      <x:alignment horizontal="right" vertical="center" wrapText="0"/>
    </x:xf>
    <x:xf numFmtId="0" fontId="4" fillId="2" borderId="0" xfId="0" applyNumberFormat="1" applyFont="1" applyFill="1" applyBorder="1" applyAlignment="1">
      <x:alignment horizontal="left" vertical="center" wrapText="0"/>
    </x:xf>
    <x:xf numFmtId="0" fontId="4" fillId="2" borderId="0" xfId="0" applyNumberFormat="1" applyFont="1" applyFill="1" applyBorder="1" applyAlignment="1">
      <x:alignment horizontal="right" vertical="center" wrapText="0"/>
    </x:xf>
    <x:xf numFmtId="0" fontId="1" fillId="3" borderId="0" xfId="0" applyNumberFormat="1" applyFont="1" applyFill="1" applyBorder="1" applyAlignment="1">
      <x:alignment horizontal="right" vertical="center" wrapText="0"/>
    </x:xf>
    <x:xf numFmtId="0" fontId="5" fillId="3" borderId="0" xfId="0" applyNumberFormat="1" applyFont="1" applyFill="1" applyBorder="1" applyAlignment="1">
      <x:alignment horizontal="right" vertical="center" wrapText="0"/>
    </x:xf>
    <x:xf numFmtId="202" fontId="5" fillId="3" borderId="0" xfId="0" applyNumberFormat="1" applyFont="1" applyFill="1" applyBorder="1" applyAlignment="1">
      <x:alignment horizontal="right" vertical="center" wrapText="0"/>
    </x:xf>
    <x:xf numFmtId="201" fontId="5" fillId="3" borderId="0" xfId="0" applyNumberFormat="1" applyFont="1" applyFill="1" applyBorder="1" applyAlignment="1">
      <x:alignment horizontal="right" vertical="center" wrapText="0"/>
    </x:xf>
    <x:xf numFmtId="200" fontId="5" fillId="3" borderId="0" xfId="0" applyNumberFormat="1" applyFont="1" applyFill="1" applyBorder="1" applyAlignment="1">
      <x:alignment horizontal="right" vertical="center" wrapText="0"/>
    </x:xf>
    <x:xf numFmtId="0" fontId="1" fillId="3" borderId="0" xfId="0" applyNumberFormat="1" applyFont="1" applyFill="1" applyBorder="1" applyAlignment="1">
      <x:alignment horizontal="left" vertical="center" wrapText="0"/>
    </x:xf>
    <x:xf numFmtId="0" fontId="5" fillId="3" borderId="0" xfId="0" applyNumberFormat="1" applyFont="1" applyFill="1" applyBorder="1" applyAlignment="1">
      <x:alignment horizontal="left" vertical="center" wrapText="0"/>
    </x:xf>
    <x:xf numFmtId="0" fontId="6" fillId="0" borderId="0" xfId="0" applyNumberFormat="1" applyFont="1" applyFill="1" applyBorder="1" applyAlignment="1">
      <x:alignment vertical="center" wrapText="0"/>
    </x:xf>
    <x:xf numFmtId="0" fontId="1" fillId="0" borderId="2" xfId="0" applyNumberFormat="1" applyFont="1" applyFill="1" applyBorder="1" applyAlignment="1">
      <x:alignment horizontal="left" vertical="center" wrapText="0"/>
    </x:xf>
    <x:xf numFmtId="0" fontId="1" fillId="0" borderId="2" xfId="0" applyNumberFormat="1" applyFont="1" applyFill="1" applyBorder="1" applyAlignment="1">
      <x:alignment horizontal="right" vertical="center" wrapText="0"/>
    </x:xf>
    <x:xf numFmtId="0" fontId="7" fillId="0" borderId="2" xfId="0" applyNumberFormat="1" applyFont="1" applyFill="1" applyBorder="1" applyAlignment="1">
      <x:alignment horizontal="left" vertical="center" wrapText="0"/>
    </x:xf>
    <x:xf numFmtId="0" fontId="7" fillId="0" borderId="2" xfId="0" applyNumberFormat="1" applyFont="1" applyFill="1" applyBorder="1" applyAlignment="1">
      <x:alignment horizontal="right" vertical="center" wrapText="0"/>
    </x:xf>
    <x:xf numFmtId="200" fontId="7" fillId="0" borderId="2" xfId="0" applyNumberFormat="1" applyFont="1" applyFill="1" applyBorder="1" applyAlignment="1">
      <x:alignment horizontal="right" vertical="center" wrapText="0"/>
    </x:xf>
    <x:xf numFmtId="0" fontId="1" fillId="4" borderId="0" xfId="0" applyNumberFormat="1" applyFont="1" applyFill="1" applyBorder="1" applyAlignment="1">
      <x:alignment horizontal="left" vertical="center" wrapText="0"/>
    </x:xf>
    <x:xf numFmtId="0" fontId="1" fillId="4" borderId="0" xfId="0" applyNumberFormat="1" applyFont="1" applyFill="1" applyBorder="1" applyAlignment="1">
      <x:alignment horizontal="right" vertical="center" wrapText="0"/>
    </x:xf>
    <x:xf numFmtId="0" fontId="8" fillId="4" borderId="0" xfId="0" applyNumberFormat="1" applyFont="1" applyFill="1" applyBorder="1" applyAlignment="1">
      <x:alignment horizontal="left" vertical="center" wrapText="0"/>
    </x:xf>
    <x:xf numFmtId="0" fontId="8" fillId="4" borderId="0" xfId="0" applyNumberFormat="1" applyFont="1" applyFill="1" applyBorder="1" applyAlignment="1">
      <x:alignment horizontal="right" vertical="center" wrapText="0"/>
    </x:xf>
    <x:xf numFmtId="0" fontId="8" fillId="4" borderId="0" xfId="0" applyNumberFormat="1" applyFont="1" applyFill="1" applyBorder="1" applyAlignment="1">
      <x:alignment horizontal="center" vertical="center" wrapText="0"/>
    </x:xf>
    <x:xf numFmtId="0" fontId="7" fillId="0" borderId="0" xfId="0" applyNumberFormat="1" applyFont="1" applyFill="1" applyBorder="1" applyAlignment="1">
      <x:alignment vertical="center" wrapText="0"/>
    </x:xf>
    <x:xf numFmtId="0" fontId="7" fillId="0" borderId="0" xfId="0" applyNumberFormat="1" applyFont="1" applyFill="1" applyBorder="1" applyAlignment="1">
      <x:alignment horizontal="left" vertical="center" wrapText="0"/>
    </x:xf>
    <x:xf numFmtId="0" fontId="7" fillId="0" borderId="0" xfId="0" applyNumberFormat="1" applyFont="1" applyFill="1" applyBorder="1" applyAlignment="1">
      <x:alignment horizontal="right" vertical="center" wrapText="0"/>
    </x:xf>
    <x:xf numFmtId="200" fontId="7" fillId="0" borderId="0" xfId="0" applyNumberFormat="1" applyFont="1" applyFill="1" applyBorder="1" applyAlignment="1">
      <x:alignment horizontal="right" vertical="center" wrapText="0"/>
    </x:xf>
    <x:xf numFmtId="0" fontId="9" fillId="0" borderId="0" xfId="0" applyNumberFormat="1" applyFont="1" applyFill="1" applyBorder="1" applyAlignment="1">
      <x:alignment horizontal="left" vertical="center" wrapText="0"/>
    </x:xf>
    <x:xf numFmtId="0" fontId="9" fillId="0" borderId="0" xfId="0" applyNumberFormat="1" applyFont="1" applyFill="1" applyBorder="1" applyAlignment="1">
      <x:alignment horizontal="right" vertical="center" wrapText="0"/>
    </x:xf>
    <x:xf numFmtId="0" fontId="9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12">
    <x:dxf>
      <x:font>
        <x:b/>
        <x:color rgb="FFA82D29"/>
      </x:font>
      <x:fill>
        <x:patternFill patternType="solid">
          <x:bgColor rgb="FFFCE5E2"/>
        </x:patternFill>
      </x:fill>
    </x:dxf>
    <x:dxf>
      <x:font>
        <x:color rgb="FFA82D29"/>
      </x:font>
      <x:fill>
        <x:patternFill patternType="solid">
          <x:bgColor rgb="FFFFF0E8"/>
        </x:patternFill>
      </x:fill>
    </x:dxf>
    <x:dxf>
      <x:font>
        <x:color rgb="FFA82D29"/>
      </x:font>
      <x:fill>
        <x:patternFill patternType="solid">
          <x:bgColor rgb="FFFFF0E8"/>
        </x:patternFill>
      </x:fill>
    </x:dxf>
    <x:dxf>
      <x:font>
        <x:color rgb="FFA82D29"/>
      </x:font>
      <x:fill>
        <x:patternFill patternType="solid">
          <x:bgColor rgb="FFFFF0E8"/>
        </x:patternFill>
      </x:fill>
    </x:dxf>
    <x:dxf>
      <x:font>
        <x:color rgb="FFA82D29"/>
      </x:font>
      <x:fill>
        <x:patternFill patternType="solid">
          <x:bgColor rgb="FFFFF0E8"/>
        </x:patternFill>
      </x:fill>
    </x:dxf>
    <x:dxf>
      <x:font>
        <x:b/>
        <x:color rgb="FFA82D29"/>
      </x:font>
      <x:fill>
        <x:patternFill patternType="solid">
          <x:bgColor rgb="FFFCE5E2"/>
        </x:patternFill>
      </x:fill>
    </x:dxf>
    <x:dxf>
      <x:font>
        <x:b/>
        <x:color rgb="FFA82D29"/>
      </x:font>
      <x:fill>
        <x:patternFill patternType="solid">
          <x:bgColor rgb="FFFCE5E2"/>
        </x:patternFill>
      </x:fill>
    </x:dxf>
    <x:dxf>
      <x:font>
        <x:color rgb="FFA82D29"/>
      </x:font>
      <x:fill>
        <x:patternFill patternType="solid">
          <x:bgColor rgb="FFFFF0E8"/>
        </x:patternFill>
      </x:fill>
    </x:dxf>
    <x:dxf>
      <x:font>
        <x:color rgb="FFA82D29"/>
      </x:font>
      <x:fill>
        <x:patternFill patternType="solid">
          <x:bgColor rgb="FFFFF0E8"/>
        </x:patternFill>
      </x:fill>
    </x:dxf>
    <x:dxf>
      <x:font>
        <x:color rgb="FFA82D29"/>
      </x:font>
      <x:fill>
        <x:patternFill patternType="solid">
          <x:bgColor rgb="FFFFF0E8"/>
        </x:patternFill>
      </x:fill>
    </x:dxf>
    <x:dxf>
      <x:font>
        <x:color rgb="FFA82D29"/>
      </x:font>
      <x:fill>
        <x:patternFill patternType="solid">
          <x:bgColor rgb="FFFFF0E8"/>
        </x:patternFill>
      </x:fill>
    </x:dxf>
    <x:dxf>
      <x:font>
        <x:b/>
        <x:color rgb="FFA82D29"/>
      </x:font>
      <x:fill>
        <x:patternFill patternType="solid">
          <x:bgColor rgb="FFFC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7312a9d29245bb" /><Relationship Type="http://schemas.openxmlformats.org/officeDocument/2006/relationships/theme" Target="/xl/theme/theme1.xml" Id="Rbc8bd44d50e643dd" /><Relationship Type="http://schemas.openxmlformats.org/officeDocument/2006/relationships/sharedStrings" Target="/xl/sharedStrings.xml" Id="R7ffd8e217d1b4711" /><Relationship Type="http://schemas.openxmlformats.org/officeDocument/2006/relationships/worksheet" Target="/xl/worksheets/sheet1.xml" Id="Rd24e3e43b41d40cb" /><Relationship Type="http://schemas.openxmlformats.org/officeDocument/2006/relationships/worksheet" Target="/xl/worksheets/sheet2.xml" Id="Rc765c554043140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343B"/>
  </x:sheetPr>
  <x:sheetViews>
    <x:sheetView showGridLines="0" workbookViewId="0"/>
  </x:sheetViews>
  <x:sheetFormatPr defaultRowHeight="15"/>
  <x:cols>
    <x:col min="1" max="1" width="41" hidden="0" customWidth="1"/>
    <x:col min="2" max="2" width="13" hidden="0" customWidth="1"/>
    <x:col min="3" max="3" width="11" hidden="0" customWidth="1"/>
    <x:col min="4" max="4" width="15" hidden="0" customWidth="1"/>
    <x:col min="5" max="5" width="17" hidden="0" customWidth="1"/>
    <x:col min="6" max="6" width="3" hidden="0" customWidth="1"/>
    <x:col min="7" max="7" width="49" hidden="0" customWidth="1"/>
  </x:cols>
  <x:sheetData>
    <x:row r="1" ht="22" customHeight="1">
      <x:c r="A1" s="5"/>
      <x:c r="B1" s="4"/>
      <x:c r="C1" s="5"/>
      <x:c r="D1" s="4"/>
      <x:c r="E1" s="4"/>
      <x:c r="F1" s="3"/>
      <x:c r="G1" s="3"/>
    </x:row>
    <x:row r="2" ht="30" customHeight="1">
      <x:c r="A2" s="9" t="str">
        <x:v>CaterScale catering job costing worksheet</x:v>
      </x:c>
      <x:c r="B2" s="7"/>
      <x:c r="C2" s="6"/>
      <x:c r="D2" s="7"/>
      <x:c r="E2" s="7"/>
      <x:c r="F2" s="8"/>
      <x:c r="G2" s="8"/>
    </x:row>
    <x:row r="3" ht="22" customHeight="1">
      <x:c r="A3" s="10" t="str">
        <x:v>Enter your own costs. Sales tax and gratuities are excluded.</x:v>
      </x:c>
      <x:c r="B3" s="11"/>
      <x:c r="C3" s="10"/>
      <x:c r="D3" s="11"/>
      <x:c r="E3" s="11"/>
      <x:c r="F3" s="12"/>
      <x:c r="G3" s="12"/>
    </x:row>
    <x:row r="4" ht="22" customHeight="1">
      <x:c r="A4" s="5"/>
      <x:c r="B4" s="4"/>
      <x:c r="C4" s="5"/>
      <x:c r="D4" s="4"/>
      <x:c r="E4" s="4"/>
      <x:c r="F4" s="3"/>
      <x:c r="G4" s="3"/>
    </x:row>
    <x:row r="5" ht="22" customHeight="1">
      <x:c r="A5" s="5" t="str">
        <x:v>Planning price before sales tax</x:v>
      </x:c>
      <x:c r="B5" s="4"/>
      <x:c r="C5" s="5"/>
      <x:c r="D5" s="4"/>
      <x:c r="E5" s="15" t="str">
        <x:f>IF(ISNUMBER(E66),E66,"")</x:f>
      </x:c>
      <x:c r="F5" s="3"/>
      <x:c r="G5" s="3" t="str">
        <x:f>"All amounts in "&amp;B13</x:f>
        <x:v>All amounts in CAD</x:v>
      </x:c>
    </x:row>
    <x:row r="6" ht="22" customHeight="1">
      <x:c r="A6" s="5" t="str">
        <x:v>Planning price per guest</x:v>
      </x:c>
      <x:c r="B6" s="4"/>
      <x:c r="C6" s="5"/>
      <x:c r="D6" s="4"/>
      <x:c r="E6" s="13" t="str">
        <x:f>IF(ISNUMBER($B$14),IF(AND($B$14&gt;0,MOD($B$14,1)=0,ISNUMBER(E5)),E5/$B$14,""),"")</x:f>
      </x:c>
      <x:c r="F6" s="3"/>
      <x:c r="G6" s="3" t="str">
        <x:v>Internal costing. No app connection.</x:v>
      </x:c>
    </x:row>
    <x:row r="7" ht="22" customHeight="1">
      <x:c r="A7" s="5" t="str">
        <x:v>Cost plus contingency</x:v>
      </x:c>
      <x:c r="B7" s="4"/>
      <x:c r="C7" s="5"/>
      <x:c r="D7" s="4"/>
      <x:c r="E7" s="13" t="str">
        <x:f>IF(ISNUMBER(E64),E64,"")</x:f>
      </x:c>
      <x:c r="F7" s="3"/>
      <x:c r="G7" s="3" t="str">
        <x:v>Amber / blue cells are editable.</x:v>
      </x:c>
    </x:row>
    <x:row r="8" ht="22" customHeight="1">
      <x:c r="A8" s="5" t="str">
        <x:v>Surplus after allowance</x:v>
      </x:c>
      <x:c r="B8" s="4"/>
      <x:c r="C8" s="5"/>
      <x:c r="D8" s="4"/>
      <x:c r="E8" s="13" t="str">
        <x:f>IF(AND(ISNUMBER(E5),ISNUMBER(E7)),E5-E7,"")</x:f>
      </x:c>
      <x:c r="F8" s="3"/>
      <x:c r="G8" s="3" t="str">
        <x:v>Black cells calculate. Dash = zero.</x:v>
      </x:c>
    </x:row>
    <x:row r="9" ht="22" customHeight="1">
      <x:c r="A9" s="10" t="str">
        <x:v>Margin after allowance</x:v>
      </x:c>
      <x:c r="B9" s="11"/>
      <x:c r="C9" s="10"/>
      <x:c r="D9" s="11"/>
      <x:c r="E9" s="16" t="str">
        <x:f>IF(AND(ISNUMBER(E5),E5&gt;0,ISNUMBER(E8)),E8/E5,"")</x:f>
      </x:c>
      <x:c r="F9" s="3"/>
      <x:c r="G9" s="3" t="str">
        <x:v>Empty results need more input.</x:v>
      </x:c>
    </x:row>
    <x:row r="10" ht="22" customHeight="1">
      <x:c r="A10" s="5" t="str">
        <x:f>IF(NOT(ISNUMBER(E32)),"Complete food costs.",IF(NOT(ISNUMBER(E43)),"Complete labour costs.",IF(NOT(ISNUMBER(E54)),"Complete other cost rows.",IF(NOT(ISNUMBER(E60)),"Enter overhead, including 0 if none.",IF(NOT(ISNUMBER(E61)),"Enter payment fees, including 0 if none.",IF(NOT(ISNUMBER(E63)),"Enter a non-negative contingency rate.",IF(NOT(ISNUMBER(E65)),"Enter target margin from 0% to below 100%.",IF(NOT(ISNUMBER(E66)),"Enter a positive price-rounding step.",IF(NOT(ISNUMBER(B14)),"Enter a positive whole guest count.",IF(OR(B14&lt;=0,MOD(B14,1)&lt;&gt;0),"Enter a positive whole guest count.","Review quantities, scope and fee estimate before quoting."))))))))))</x:f>
        <x:v>Complete food costs.</x:v>
      </x:c>
      <x:c r="B10" s="4"/>
      <x:c r="C10" s="5"/>
      <x:c r="D10" s="4"/>
      <x:c r="E10" s="4"/>
      <x:c r="F10" s="3"/>
      <x:c r="G10" s="3"/>
    </x:row>
    <x:row r="11" ht="25" customHeight="1">
      <x:c r="A11" s="19" t="str">
        <x:v>Booking and assumptions</x:v>
      </x:c>
      <x:c r="B11" s="20"/>
      <x:c r="C11" s="19"/>
      <x:c r="D11" s="20"/>
      <x:c r="E11" s="20"/>
      <x:c r="F11" s="3"/>
      <x:c r="G11" s="3"/>
    </x:row>
    <x:row r="12" ht="22" customHeight="1">
      <x:c r="A12" s="5" t="str">
        <x:v>Booking reference</x:v>
      </x:c>
      <x:c r="B12" s="27"/>
      <x:c r="C12" s="5"/>
      <x:c r="D12" s="4"/>
      <x:c r="E12" s="4"/>
      <x:c r="F12" s="3"/>
      <x:c r="G12" s="3"/>
    </x:row>
    <x:row r="13" ht="22" customHeight="1">
      <x:c r="A13" s="5" t="str">
        <x:v>Currency</x:v>
      </x:c>
      <x:c r="B13" s="22" t="str">
        <x:v>CAD</x:v>
      </x:c>
      <x:c r="C13" s="5"/>
      <x:c r="D13" s="4" t="str">
        <x:v>One currency. Changing the label does not convert money.</x:v>
      </x:c>
      <x:c r="E13" s="4"/>
      <x:c r="F13" s="3"/>
      <x:c r="G13" s="3"/>
    </x:row>
    <x:row r="14" ht="22" customHeight="1">
      <x:c r="A14" s="5" t="str">
        <x:v>Guests</x:v>
      </x:c>
      <x:c r="B14" s="23"/>
      <x:c r="C14" s="5"/>
      <x:c r="D14" s="4" t="str">
        <x:v>Changing guests does not scale quantities or hours.</x:v>
      </x:c>
      <x:c r="E14" s="4"/>
      <x:c r="F14" s="3"/>
      <x:c r="G14" s="3"/>
    </x:row>
    <x:row r="15" ht="22" customHeight="1">
      <x:c r="A15" s="5" t="str">
        <x:v>Target margin on selling price</x:v>
      </x:c>
      <x:c r="B15" s="24"/>
      <x:c r="C15" s="5"/>
      <x:c r="D15" s="4" t="str">
        <x:v>Choose 0% to below 100%. No industry target is supplied.</x:v>
      </x:c>
      <x:c r="E15" s="4"/>
      <x:c r="F15" s="3"/>
      <x:c r="G15" s="3"/>
    </x:row>
    <x:row r="16" ht="22" customHeight="1">
      <x:c r="A16" s="5" t="str">
        <x:v>Round total price up by</x:v>
      </x:c>
      <x:c r="B16" s="25" t="n">
        <x:v>1</x:v>
      </x:c>
      <x:c r="C16" s="5"/>
      <x:c r="D16" s="4" t="str">
        <x:v>1 means whole currency units. Round the total, not each guest.</x:v>
      </x:c>
      <x:c r="E16" s="4"/>
      <x:c r="F16" s="3"/>
      <x:c r="G16" s="3"/>
    </x:row>
    <x:row r="17" ht="22" customHeight="1">
      <x:c r="A17" s="5" t="str">
        <x:v>Contingency rate</x:v>
      </x:c>
      <x:c r="B17" s="24"/>
      <x:c r="C17" s="5"/>
      <x:c r="D17" s="4" t="str">
        <x:v>Applied to all entered costs. Enter 0% if no reserve.</x:v>
      </x:c>
      <x:c r="E17" s="4"/>
      <x:c r="F17" s="3"/>
      <x:c r="G17" s="3"/>
    </x:row>
    <x:row r="18" ht="22" customHeight="1">
      <x:c r="A18" s="5" t="str">
        <x:v>Overhead allocated to this job</x:v>
      </x:c>
      <x:c r="B18" s="25"/>
      <x:c r="C18" s="5"/>
      <x:c r="D18" s="4" t="str">
        <x:v>Enter the job allocation, including 0 if none. Avoid duplicates.</x:v>
      </x:c>
      <x:c r="E18" s="4"/>
      <x:c r="F18" s="3"/>
      <x:c r="G18" s="3"/>
    </x:row>
    <x:row r="19" ht="22" customHeight="1">
      <x:c r="A19" s="5" t="str">
        <x:v>Estimated payment fees</x:v>
      </x:c>
      <x:c r="B19" s="25"/>
      <x:c r="C19" s="5"/>
      <x:c r="D19" s="4" t="str">
        <x:v>Manual estimate. Review your provider terms and selected price.</x:v>
      </x:c>
      <x:c r="E19" s="4"/>
      <x:c r="F19" s="3"/>
      <x:c r="G19" s="3"/>
    </x:row>
    <x:row r="20" ht="22" customHeight="1">
      <x:c r="A20" s="5" t="str">
        <x:v>Overhead allocation basis</x:v>
      </x:c>
      <x:c r="B20" s="27"/>
      <x:c r="C20" s="27"/>
      <x:c r="D20" s="22"/>
      <x:c r="E20" s="22"/>
      <x:c r="F20" s="3"/>
      <x:c r="G20" s="3"/>
    </x:row>
    <x:row r="21" ht="22" customHeight="1">
      <x:c r="A21" s="5"/>
      <x:c r="B21" s="4"/>
      <x:c r="C21" s="5"/>
      <x:c r="D21" s="4"/>
      <x:c r="E21" s="4"/>
      <x:c r="F21" s="3"/>
      <x:c r="G21" s="3"/>
    </x:row>
    <x:row r="22" ht="25" customHeight="1">
      <x:c r="A22" s="19" t="str">
        <x:v>Food costs for the whole job</x:v>
      </x:c>
      <x:c r="B22" s="20"/>
      <x:c r="C22" s="19"/>
      <x:c r="D22" s="20"/>
      <x:c r="E22" s="20"/>
      <x:c r="F22" s="3"/>
      <x:c r="G22" s="3"/>
    </x:row>
    <x:row r="23" ht="25" customHeight="1">
      <x:c r="A23" s="38" t="str">
        <x:v>Ingredient / batch</x:v>
      </x:c>
      <x:c r="B23" s="38" t="str">
        <x:v>Quantity</x:v>
      </x:c>
      <x:c r="C23" s="38" t="str">
        <x:v>Unit</x:v>
      </x:c>
      <x:c r="D23" s="38" t="str">
        <x:v>Cost / unit</x:v>
      </x:c>
      <x:c r="E23" s="38" t="str">
        <x:v>Line cost</x:v>
      </x:c>
      <x:c r="F23" s="3"/>
      <x:c r="G23" s="39" t="str">
        <x:v>Entry note</x:v>
      </x:c>
    </x:row>
    <x:row r="24" ht="22" customHeight="1">
      <x:c r="A24" s="27"/>
      <x:c r="B24" s="25"/>
      <x:c r="C24" s="27"/>
      <x:c r="D24" s="25"/>
      <x:c r="E24" s="13" t="str">
        <x:f>IF(COUNTA(A24:D24)=0,"",IF(G24="",B24*D24,""))</x:f>
      </x:c>
      <x:c r="F24" s="3"/>
      <x:c r="G24" s="28" t="str">
        <x:f>IF(COUNTA(A24:D24)=0,"",IF(AND(A24&lt;&gt;"",ISNUMBER(B24),B24&gt;=0,C24&lt;&gt;"",ISNUMBER(D24),D24&gt;=0),"","Enter item, quantity, unit and cost"))</x:f>
      </x:c>
    </x:row>
    <x:row r="25" ht="22" customHeight="1">
      <x:c r="A25" s="27"/>
      <x:c r="B25" s="25"/>
      <x:c r="C25" s="27"/>
      <x:c r="D25" s="25"/>
      <x:c r="E25" s="13" t="str">
        <x:f>IF(COUNTA(A25:D25)=0,"",IF(G25="",B25*D25,""))</x:f>
      </x:c>
      <x:c r="F25" s="3"/>
      <x:c r="G25" s="28" t="str">
        <x:f>IF(COUNTA(A25:D25)=0,"",IF(AND(A25&lt;&gt;"",ISNUMBER(B25),B25&gt;=0,C25&lt;&gt;"",ISNUMBER(D25),D25&gt;=0),"","Enter item, quantity, unit and cost"))</x:f>
      </x:c>
    </x:row>
    <x:row r="26" ht="22" customHeight="1">
      <x:c r="A26" s="27"/>
      <x:c r="B26" s="25"/>
      <x:c r="C26" s="27"/>
      <x:c r="D26" s="25"/>
      <x:c r="E26" s="13" t="str">
        <x:f>IF(COUNTA(A26:D26)=0,"",IF(G26="",B26*D26,""))</x:f>
      </x:c>
      <x:c r="F26" s="3"/>
      <x:c r="G26" s="28" t="str">
        <x:f>IF(COUNTA(A26:D26)=0,"",IF(AND(A26&lt;&gt;"",ISNUMBER(B26),B26&gt;=0,C26&lt;&gt;"",ISNUMBER(D26),D26&gt;=0),"","Enter item, quantity, unit and cost"))</x:f>
      </x:c>
    </x:row>
    <x:row r="27" ht="22" customHeight="1">
      <x:c r="A27" s="27"/>
      <x:c r="B27" s="25"/>
      <x:c r="C27" s="27"/>
      <x:c r="D27" s="25"/>
      <x:c r="E27" s="13" t="str">
        <x:f>IF(COUNTA(A27:D27)=0,"",IF(G27="",B27*D27,""))</x:f>
      </x:c>
      <x:c r="F27" s="3"/>
      <x:c r="G27" s="28" t="str">
        <x:f>IF(COUNTA(A27:D27)=0,"",IF(AND(A27&lt;&gt;"",ISNUMBER(B27),B27&gt;=0,C27&lt;&gt;"",ISNUMBER(D27),D27&gt;=0),"","Enter item, quantity, unit and cost"))</x:f>
      </x:c>
    </x:row>
    <x:row r="28" ht="22" customHeight="1">
      <x:c r="A28" s="27"/>
      <x:c r="B28" s="25"/>
      <x:c r="C28" s="27"/>
      <x:c r="D28" s="25"/>
      <x:c r="E28" s="13" t="str">
        <x:f>IF(COUNTA(A28:D28)=0,"",IF(G28="",B28*D28,""))</x:f>
      </x:c>
      <x:c r="F28" s="3"/>
      <x:c r="G28" s="28" t="str">
        <x:f>IF(COUNTA(A28:D28)=0,"",IF(AND(A28&lt;&gt;"",ISNUMBER(B28),B28&gt;=0,C28&lt;&gt;"",ISNUMBER(D28),D28&gt;=0),"","Enter item, quantity, unit and cost"))</x:f>
      </x:c>
    </x:row>
    <x:row r="29" ht="22" customHeight="1">
      <x:c r="A29" s="27"/>
      <x:c r="B29" s="25"/>
      <x:c r="C29" s="27"/>
      <x:c r="D29" s="25"/>
      <x:c r="E29" s="13" t="str">
        <x:f>IF(COUNTA(A29:D29)=0,"",IF(G29="",B29*D29,""))</x:f>
      </x:c>
      <x:c r="F29" s="3"/>
      <x:c r="G29" s="28" t="str">
        <x:f>IF(COUNTA(A29:D29)=0,"",IF(AND(A29&lt;&gt;"",ISNUMBER(B29),B29&gt;=0,C29&lt;&gt;"",ISNUMBER(D29),D29&gt;=0),"","Enter item, quantity, unit and cost"))</x:f>
      </x:c>
    </x:row>
    <x:row r="30" ht="22" customHeight="1">
      <x:c r="A30" s="27"/>
      <x:c r="B30" s="25"/>
      <x:c r="C30" s="27"/>
      <x:c r="D30" s="25"/>
      <x:c r="E30" s="13" t="str">
        <x:f>IF(COUNTA(A30:D30)=0,"",IF(G30="",B30*D30,""))</x:f>
      </x:c>
      <x:c r="F30" s="3"/>
      <x:c r="G30" s="28" t="str">
        <x:f>IF(COUNTA(A30:D30)=0,"",IF(AND(A30&lt;&gt;"",ISNUMBER(B30),B30&gt;=0,C30&lt;&gt;"",ISNUMBER(D30),D30&gt;=0),"","Enter item, quantity, unit and cost"))</x:f>
      </x:c>
    </x:row>
    <x:row r="31" ht="22" customHeight="1">
      <x:c r="A31" s="27"/>
      <x:c r="B31" s="25"/>
      <x:c r="C31" s="27"/>
      <x:c r="D31" s="25"/>
      <x:c r="E31" s="13" t="str">
        <x:f>IF(COUNTA(A31:D31)=0,"",IF(G31="",B31*D31,""))</x:f>
      </x:c>
      <x:c r="F31" s="3"/>
      <x:c r="G31" s="28" t="str">
        <x:f>IF(COUNTA(A31:D31)=0,"",IF(AND(A31&lt;&gt;"",ISNUMBER(B31),B31&gt;=0,C31&lt;&gt;"",ISNUMBER(D31),D31&gt;=0),"","Enter item, quantity, unit and cost"))</x:f>
      </x:c>
    </x:row>
    <x:row r="32" ht="22" customHeight="1">
      <x:c r="A32" s="31" t="str">
        <x:v>Subtotal</x:v>
      </x:c>
      <x:c r="B32" s="32"/>
      <x:c r="C32" s="31"/>
      <x:c r="D32" s="32"/>
      <x:c r="E32" s="33" t="str">
        <x:f>IF(COUNTA(A24:D31)=0,"",IF(COUNTA(A24:D31)=4*COUNT(E24:E31),SUM(E24:E31),""))</x:f>
      </x:c>
      <x:c r="F32" s="3"/>
      <x:c r="G32" s="3" t="str">
        <x:v>Use purchased quantities after yield / loss planning.</x:v>
      </x:c>
    </x:row>
    <x:row r="33" ht="22" customHeight="1">
      <x:c r="A33" s="5"/>
      <x:c r="B33" s="4"/>
      <x:c r="C33" s="5"/>
      <x:c r="D33" s="4"/>
      <x:c r="E33" s="4"/>
      <x:c r="F33" s="3"/>
      <x:c r="G33" s="3"/>
    </x:row>
    <x:row r="34" ht="22" customHeight="1">
      <x:c r="A34" s="5"/>
      <x:c r="B34" s="4"/>
      <x:c r="C34" s="5"/>
      <x:c r="D34" s="4"/>
      <x:c r="E34" s="4"/>
      <x:c r="F34" s="3"/>
      <x:c r="G34" s="3"/>
    </x:row>
    <x:row r="35" ht="25" customHeight="1">
      <x:c r="A35" s="19" t="str">
        <x:v>Labour costs for the whole job</x:v>
      </x:c>
      <x:c r="B35" s="20"/>
      <x:c r="C35" s="19"/>
      <x:c r="D35" s="20"/>
      <x:c r="E35" s="20"/>
      <x:c r="F35" s="3"/>
      <x:c r="G35" s="3"/>
    </x:row>
    <x:row r="36" ht="25" customHeight="1">
      <x:c r="A36" s="38" t="str">
        <x:v>Task / role</x:v>
      </x:c>
      <x:c r="B36" s="38" t="str">
        <x:v>Hours</x:v>
      </x:c>
      <x:c r="C36" s="38" t="str">
        <x:v>Unit</x:v>
      </x:c>
      <x:c r="D36" s="38" t="str">
        <x:v>Hourly cost</x:v>
      </x:c>
      <x:c r="E36" s="38" t="str">
        <x:v>Line cost</x:v>
      </x:c>
      <x:c r="F36" s="3"/>
      <x:c r="G36" s="39" t="str">
        <x:v>Entry note</x:v>
      </x:c>
    </x:row>
    <x:row r="37" ht="22" customHeight="1">
      <x:c r="A37" s="27"/>
      <x:c r="B37" s="25"/>
      <x:c r="C37" s="5" t="str">
        <x:v>hour</x:v>
      </x:c>
      <x:c r="D37" s="25"/>
      <x:c r="E37" s="13" t="str">
        <x:f>IF(COUNTA(A37:B37,D37)=0,"",IF(G37="",B37*D37,""))</x:f>
      </x:c>
      <x:c r="F37" s="3"/>
      <x:c r="G37" s="28" t="str">
        <x:f>IF(COUNTA(A37:B37,D37)=0,"",IF(AND(A37&lt;&gt;"",ISNUMBER(B37),B37&gt;=0,ISNUMBER(D37),D37&gt;=0),"","Enter role, hours and hourly cost"))</x:f>
      </x:c>
    </x:row>
    <x:row r="38" ht="22" customHeight="1">
      <x:c r="A38" s="27"/>
      <x:c r="B38" s="25"/>
      <x:c r="C38" s="5" t="str">
        <x:v>hour</x:v>
      </x:c>
      <x:c r="D38" s="25"/>
      <x:c r="E38" s="13" t="str">
        <x:f>IF(COUNTA(A38:B38,D38)=0,"",IF(G38="",B38*D38,""))</x:f>
      </x:c>
      <x:c r="F38" s="3"/>
      <x:c r="G38" s="28" t="str">
        <x:f>IF(COUNTA(A38:B38,D38)=0,"",IF(AND(A38&lt;&gt;"",ISNUMBER(B38),B38&gt;=0,ISNUMBER(D38),D38&gt;=0),"","Enter role, hours and hourly cost"))</x:f>
      </x:c>
    </x:row>
    <x:row r="39" ht="22" customHeight="1">
      <x:c r="A39" s="27"/>
      <x:c r="B39" s="25"/>
      <x:c r="C39" s="5" t="str">
        <x:v>hour</x:v>
      </x:c>
      <x:c r="D39" s="25"/>
      <x:c r="E39" s="13" t="str">
        <x:f>IF(COUNTA(A39:B39,D39)=0,"",IF(G39="",B39*D39,""))</x:f>
      </x:c>
      <x:c r="F39" s="3"/>
      <x:c r="G39" s="28" t="str">
        <x:f>IF(COUNTA(A39:B39,D39)=0,"",IF(AND(A39&lt;&gt;"",ISNUMBER(B39),B39&gt;=0,ISNUMBER(D39),D39&gt;=0),"","Enter role, hours and hourly cost"))</x:f>
      </x:c>
    </x:row>
    <x:row r="40" ht="22" customHeight="1">
      <x:c r="A40" s="27"/>
      <x:c r="B40" s="25"/>
      <x:c r="C40" s="5" t="str">
        <x:v>hour</x:v>
      </x:c>
      <x:c r="D40" s="25"/>
      <x:c r="E40" s="13" t="str">
        <x:f>IF(COUNTA(A40:B40,D40)=0,"",IF(G40="",B40*D40,""))</x:f>
      </x:c>
      <x:c r="F40" s="3"/>
      <x:c r="G40" s="28" t="str">
        <x:f>IF(COUNTA(A40:B40,D40)=0,"",IF(AND(A40&lt;&gt;"",ISNUMBER(B40),B40&gt;=0,ISNUMBER(D40),D40&gt;=0),"","Enter role, hours and hourly cost"))</x:f>
      </x:c>
    </x:row>
    <x:row r="41" ht="22" customHeight="1">
      <x:c r="A41" s="27"/>
      <x:c r="B41" s="25"/>
      <x:c r="C41" s="5" t="str">
        <x:v>hour</x:v>
      </x:c>
      <x:c r="D41" s="25"/>
      <x:c r="E41" s="13" t="str">
        <x:f>IF(COUNTA(A41:B41,D41)=0,"",IF(G41="",B41*D41,""))</x:f>
      </x:c>
      <x:c r="F41" s="3"/>
      <x:c r="G41" s="28" t="str">
        <x:f>IF(COUNTA(A41:B41,D41)=0,"",IF(AND(A41&lt;&gt;"",ISNUMBER(B41),B41&gt;=0,ISNUMBER(D41),D41&gt;=0),"","Enter role, hours and hourly cost"))</x:f>
      </x:c>
    </x:row>
    <x:row r="42" ht="22" customHeight="1">
      <x:c r="A42" s="27"/>
      <x:c r="B42" s="25"/>
      <x:c r="C42" s="5" t="str">
        <x:v>hour</x:v>
      </x:c>
      <x:c r="D42" s="25"/>
      <x:c r="E42" s="13" t="str">
        <x:f>IF(COUNTA(A42:B42,D42)=0,"",IF(G42="",B42*D42,""))</x:f>
      </x:c>
      <x:c r="F42" s="3"/>
      <x:c r="G42" s="28" t="str">
        <x:f>IF(COUNTA(A42:B42,D42)=0,"",IF(AND(A42&lt;&gt;"",ISNUMBER(B42),B42&gt;=0,ISNUMBER(D42),D42&gt;=0),"","Enter role, hours and hourly cost"))</x:f>
      </x:c>
    </x:row>
    <x:row r="43" ht="22" customHeight="1">
      <x:c r="A43" s="31" t="str">
        <x:v>Subtotal</x:v>
      </x:c>
      <x:c r="B43" s="32"/>
      <x:c r="C43" s="31"/>
      <x:c r="D43" s="32"/>
      <x:c r="E43" s="33" t="str">
        <x:f>IF(COUNTA(A37:B42,D37:D42)=0,"",IF(COUNTA(A37:B42,D37:D42)=3*COUNT(E37:E42),SUM(E37:E42),""))</x:f>
      </x:c>
      <x:c r="F43" s="3"/>
      <x:c r="G43" s="3" t="str">
        <x:v>Include owner time and applicable employer costs.</x:v>
      </x:c>
    </x:row>
    <x:row r="44" ht="22" customHeight="1">
      <x:c r="A44" s="5"/>
      <x:c r="B44" s="4"/>
      <x:c r="C44" s="5"/>
      <x:c r="D44" s="4"/>
      <x:c r="E44" s="4"/>
      <x:c r="F44" s="3"/>
      <x:c r="G44" s="3"/>
    </x:row>
    <x:row r="45" ht="22" customHeight="1">
      <x:c r="A45" s="5"/>
      <x:c r="B45" s="4"/>
      <x:c r="C45" s="5"/>
      <x:c r="D45" s="4"/>
      <x:c r="E45" s="4"/>
      <x:c r="F45" s="3"/>
      <x:c r="G45" s="3"/>
    </x:row>
    <x:row r="46" ht="25" customHeight="1">
      <x:c r="A46" s="19" t="str">
        <x:v>Other job costs</x:v>
      </x:c>
      <x:c r="B46" s="20"/>
      <x:c r="C46" s="19"/>
      <x:c r="D46" s="20"/>
      <x:c r="E46" s="20"/>
      <x:c r="F46" s="3"/>
      <x:c r="G46" s="3"/>
    </x:row>
    <x:row r="47" ht="25" customHeight="1">
      <x:c r="A47" s="38" t="str">
        <x:v>Item / expense</x:v>
      </x:c>
      <x:c r="B47" s="38" t="str">
        <x:v>Quantity</x:v>
      </x:c>
      <x:c r="C47" s="38" t="str">
        <x:v>Unit</x:v>
      </x:c>
      <x:c r="D47" s="38" t="str">
        <x:v>Cost / unit</x:v>
      </x:c>
      <x:c r="E47" s="38" t="str">
        <x:v>Line cost</x:v>
      </x:c>
      <x:c r="F47" s="3"/>
      <x:c r="G47" s="39" t="str">
        <x:v>Entry note</x:v>
      </x:c>
    </x:row>
    <x:row r="48" ht="22" customHeight="1">
      <x:c r="A48" s="27"/>
      <x:c r="B48" s="25"/>
      <x:c r="C48" s="27"/>
      <x:c r="D48" s="25"/>
      <x:c r="E48" s="13" t="str">
        <x:f>IF(COUNTA(A48:D48)=0,"",IF(G48="",B48*D48,""))</x:f>
      </x:c>
      <x:c r="F48" s="3"/>
      <x:c r="G48" s="28" t="str">
        <x:f>IF(COUNTA(A48:D48)=0,"",IF(AND(A48&lt;&gt;"",ISNUMBER(B48),B48&gt;=0,C48&lt;&gt;"",ISNUMBER(D48),D48&gt;=0),"","Enter item, quantity, unit and cost"))</x:f>
      </x:c>
    </x:row>
    <x:row r="49" ht="22" customHeight="1">
      <x:c r="A49" s="27"/>
      <x:c r="B49" s="25"/>
      <x:c r="C49" s="27"/>
      <x:c r="D49" s="25"/>
      <x:c r="E49" s="13" t="str">
        <x:f>IF(COUNTA(A49:D49)=0,"",IF(G49="",B49*D49,""))</x:f>
      </x:c>
      <x:c r="F49" s="3"/>
      <x:c r="G49" s="28" t="str">
        <x:f>IF(COUNTA(A49:D49)=0,"",IF(AND(A49&lt;&gt;"",ISNUMBER(B49),B49&gt;=0,C49&lt;&gt;"",ISNUMBER(D49),D49&gt;=0),"","Enter item, quantity, unit and cost"))</x:f>
      </x:c>
    </x:row>
    <x:row r="50" ht="22" customHeight="1">
      <x:c r="A50" s="27"/>
      <x:c r="B50" s="25"/>
      <x:c r="C50" s="27"/>
      <x:c r="D50" s="25"/>
      <x:c r="E50" s="13" t="str">
        <x:f>IF(COUNTA(A50:D50)=0,"",IF(G50="",B50*D50,""))</x:f>
      </x:c>
      <x:c r="F50" s="3"/>
      <x:c r="G50" s="28" t="str">
        <x:f>IF(COUNTA(A50:D50)=0,"",IF(AND(A50&lt;&gt;"",ISNUMBER(B50),B50&gt;=0,C50&lt;&gt;"",ISNUMBER(D50),D50&gt;=0),"","Enter item, quantity, unit and cost"))</x:f>
      </x:c>
    </x:row>
    <x:row r="51" ht="22" customHeight="1">
      <x:c r="A51" s="27"/>
      <x:c r="B51" s="25"/>
      <x:c r="C51" s="27"/>
      <x:c r="D51" s="25"/>
      <x:c r="E51" s="13" t="str">
        <x:f>IF(COUNTA(A51:D51)=0,"",IF(G51="",B51*D51,""))</x:f>
      </x:c>
      <x:c r="F51" s="3"/>
      <x:c r="G51" s="28" t="str">
        <x:f>IF(COUNTA(A51:D51)=0,"",IF(AND(A51&lt;&gt;"",ISNUMBER(B51),B51&gt;=0,C51&lt;&gt;"",ISNUMBER(D51),D51&gt;=0),"","Enter item, quantity, unit and cost"))</x:f>
      </x:c>
    </x:row>
    <x:row r="52" ht="22" customHeight="1">
      <x:c r="A52" s="27"/>
      <x:c r="B52" s="25"/>
      <x:c r="C52" s="27"/>
      <x:c r="D52" s="25"/>
      <x:c r="E52" s="13" t="str">
        <x:f>IF(COUNTA(A52:D52)=0,"",IF(G52="",B52*D52,""))</x:f>
      </x:c>
      <x:c r="F52" s="3"/>
      <x:c r="G52" s="28" t="str">
        <x:f>IF(COUNTA(A52:D52)=0,"",IF(AND(A52&lt;&gt;"",ISNUMBER(B52),B52&gt;=0,C52&lt;&gt;"",ISNUMBER(D52),D52&gt;=0),"","Enter item, quantity, unit and cost"))</x:f>
      </x:c>
    </x:row>
    <x:row r="53" ht="22" customHeight="1">
      <x:c r="A53" s="27"/>
      <x:c r="B53" s="25"/>
      <x:c r="C53" s="27"/>
      <x:c r="D53" s="25"/>
      <x:c r="E53" s="13" t="str">
        <x:f>IF(COUNTA(A53:D53)=0,"",IF(G53="",B53*D53,""))</x:f>
      </x:c>
      <x:c r="F53" s="3"/>
      <x:c r="G53" s="28" t="str">
        <x:f>IF(COUNTA(A53:D53)=0,"",IF(AND(A53&lt;&gt;"",ISNUMBER(B53),B53&gt;=0,C53&lt;&gt;"",ISNUMBER(D53),D53&gt;=0),"","Enter item, quantity, unit and cost"))</x:f>
      </x:c>
    </x:row>
    <x:row r="54" ht="22" customHeight="1">
      <x:c r="A54" s="31" t="str">
        <x:v>Subtotal</x:v>
      </x:c>
      <x:c r="B54" s="32"/>
      <x:c r="C54" s="31"/>
      <x:c r="D54" s="32"/>
      <x:c r="E54" s="33" t="n">
        <x:f>IF(COUNTA(A48:D53)=4*COUNT(E48:E53),SUM(E48:E53),"")</x:f>
        <x:v>0</x:v>
      </x:c>
      <x:c r="F54" s="3"/>
      <x:c r="G54" s="3" t="str">
        <x:v>Empty rows are unused. Include every applicable expense.</x:v>
      </x:c>
    </x:row>
    <x:row r="55" ht="22" customHeight="1">
      <x:c r="A55" s="5"/>
      <x:c r="B55" s="4"/>
      <x:c r="C55" s="5"/>
      <x:c r="D55" s="4"/>
      <x:c r="E55" s="4"/>
      <x:c r="F55" s="3"/>
      <x:c r="G55" s="3"/>
    </x:row>
    <x:row r="56" ht="25" customHeight="1">
      <x:c r="A56" s="19" t="str">
        <x:v>Build the price</x:v>
      </x:c>
      <x:c r="B56" s="20"/>
      <x:c r="C56" s="19"/>
      <x:c r="D56" s="20"/>
      <x:c r="E56" s="20"/>
      <x:c r="F56" s="3"/>
      <x:c r="G56" s="3"/>
    </x:row>
    <x:row r="57" ht="22" customHeight="1">
      <x:c r="A57" s="5" t="str">
        <x:v>Food subtotal</x:v>
      </x:c>
      <x:c r="B57" s="4"/>
      <x:c r="C57" s="5"/>
      <x:c r="D57" s="4"/>
      <x:c r="E57" s="13" t="str">
        <x:f>IF(ISNUMBER(E32),E32,"")</x:f>
      </x:c>
      <x:c r="F57" s="3"/>
      <x:c r="G57" s="3"/>
    </x:row>
    <x:row r="58" ht="22" customHeight="1">
      <x:c r="A58" s="5" t="str">
        <x:v>Labour subtotal</x:v>
      </x:c>
      <x:c r="B58" s="4"/>
      <x:c r="C58" s="5"/>
      <x:c r="D58" s="4"/>
      <x:c r="E58" s="13" t="str">
        <x:f>IF(ISNUMBER(E43),E43,"")</x:f>
      </x:c>
      <x:c r="F58" s="3"/>
      <x:c r="G58" s="3"/>
    </x:row>
    <x:row r="59" ht="22" customHeight="1">
      <x:c r="A59" s="5" t="str">
        <x:v>Other job costs</x:v>
      </x:c>
      <x:c r="B59" s="4"/>
      <x:c r="C59" s="5"/>
      <x:c r="D59" s="4"/>
      <x:c r="E59" s="13" t="n">
        <x:f>IF(ISNUMBER(E54),E54,"")</x:f>
        <x:v>0</x:v>
      </x:c>
      <x:c r="F59" s="3"/>
      <x:c r="G59" s="3"/>
    </x:row>
    <x:row r="60" ht="22" customHeight="1">
      <x:c r="A60" s="5" t="str">
        <x:v>Overhead allocation</x:v>
      </x:c>
      <x:c r="B60" s="4"/>
      <x:c r="C60" s="5"/>
      <x:c r="D60" s="4"/>
      <x:c r="E60" s="13" t="str">
        <x:f>IF(AND(ISNUMBER(B18),B18&gt;=0),B18,"")</x:f>
      </x:c>
      <x:c r="F60" s="3"/>
      <x:c r="G60" s="3" t="str">
        <x:v>Use one consistent allocation method.</x:v>
      </x:c>
    </x:row>
    <x:row r="61" ht="22" customHeight="1">
      <x:c r="A61" s="5" t="str">
        <x:v>Payment fee estimate</x:v>
      </x:c>
      <x:c r="B61" s="4"/>
      <x:c r="C61" s="5"/>
      <x:c r="D61" s="4"/>
      <x:c r="E61" s="13" t="str">
        <x:f>IF(AND(ISNUMBER(B19),B19&gt;=0),B19,"")</x:f>
      </x:c>
      <x:c r="F61" s="3"/>
      <x:c r="G61" s="3"/>
    </x:row>
    <x:row r="62" ht="22" customHeight="1">
      <x:c r="A62" s="31" t="str">
        <x:v>Entered cost total</x:v>
      </x:c>
      <x:c r="B62" s="32"/>
      <x:c r="C62" s="31"/>
      <x:c r="D62" s="32"/>
      <x:c r="E62" s="33" t="str">
        <x:f>IF(COUNT(E57:E61)=5,SUM(E57:E61),"")</x:f>
      </x:c>
      <x:c r="F62" s="3"/>
      <x:c r="G62" s="3"/>
    </x:row>
    <x:row r="63" ht="22" customHeight="1">
      <x:c r="A63" s="5" t="str">
        <x:v>Contingency reserve</x:v>
      </x:c>
      <x:c r="B63" s="4"/>
      <x:c r="C63" s="5"/>
      <x:c r="D63" s="4"/>
      <x:c r="E63" s="13" t="str">
        <x:f>IF(AND(ISNUMBER(E62),ISNUMBER(B17),B17&gt;=0),E62*B17,"")</x:f>
      </x:c>
      <x:c r="F63" s="3"/>
      <x:c r="G63" s="3" t="str">
        <x:v>Reserve for uncertainty, not a known bill.</x:v>
      </x:c>
    </x:row>
    <x:row r="64" ht="22" customHeight="1">
      <x:c r="A64" s="31" t="str">
        <x:v>Cost allowance for pricing</x:v>
      </x:c>
      <x:c r="B64" s="32"/>
      <x:c r="C64" s="31"/>
      <x:c r="D64" s="32"/>
      <x:c r="E64" s="33" t="str">
        <x:f>IF(AND(ISNUMBER(E62),ISNUMBER(E63)),SUM(E62:E63),"")</x:f>
      </x:c>
      <x:c r="F64" s="3"/>
      <x:c r="G64" s="3" t="str">
        <x:v>Not a forecast of business net profit.</x:v>
      </x:c>
    </x:row>
    <x:row r="65" ht="22" customHeight="1">
      <x:c r="A65" s="5" t="str">
        <x:v>Price at selected target margin</x:v>
      </x:c>
      <x:c r="B65" s="4"/>
      <x:c r="C65" s="5"/>
      <x:c r="D65" s="4"/>
      <x:c r="E65" s="13" t="str">
        <x:f>IF(AND(ISNUMBER(E64),ISNUMBER(B15),B15&gt;=0,B15&lt;1),E64/(1-B15),"")</x:f>
      </x:c>
      <x:c r="F65" s="3"/>
      <x:c r="G65" s="3" t="str">
        <x:v>Allowance / (1 - target margin).</x:v>
      </x:c>
    </x:row>
    <x:row r="66" ht="22" customHeight="1">
      <x:c r="A66" s="31" t="str">
        <x:v>Planning price rounded up</x:v>
      </x:c>
      <x:c r="B66" s="32"/>
      <x:c r="C66" s="31"/>
      <x:c r="D66" s="32"/>
      <x:c r="E66" s="33" t="str">
        <x:f>IF(AND(ISNUMBER(E65),ISNUMBER(B16),B16&gt;0),ROUNDUP(E65/B16,0)*B16,"")</x:f>
      </x:c>
      <x:c r="F66" s="3"/>
      <x:c r="G66" s="3"/>
    </x:row>
    <x:row r="67" ht="22" customHeight="1">
      <x:c r="A67" s="5"/>
      <x:c r="B67" s="4"/>
      <x:c r="C67" s="5"/>
      <x:c r="D67" s="4"/>
      <x:c r="E67" s="4"/>
      <x:c r="F67" s="3"/>
      <x:c r="G67" s="3"/>
    </x:row>
    <x:row r="68" ht="22" customHeight="1">
      <x:c r="A68" s="5"/>
      <x:c r="B68" s="4"/>
      <x:c r="C68" s="5"/>
      <x:c r="D68" s="4"/>
      <x:c r="E68" s="4"/>
      <x:c r="F68" s="3"/>
      <x:c r="G68" s="3"/>
    </x:row>
    <x:row r="69" ht="25" customHeight="1">
      <x:c r="A69" s="19" t="str">
        <x:v>Compare a price you are considering</x:v>
      </x:c>
      <x:c r="B69" s="20"/>
      <x:c r="C69" s="19"/>
      <x:c r="D69" s="20"/>
      <x:c r="E69" s="20"/>
      <x:c r="F69" s="3"/>
      <x:c r="G69" s="3"/>
    </x:row>
    <x:row r="70" ht="22" customHeight="1">
      <x:c r="A70" s="5" t="str">
        <x:v>Your total price before sales tax</x:v>
      </x:c>
      <x:c r="B70" s="25"/>
      <x:c r="C70" s="5"/>
      <x:c r="D70" s="4" t="str">
        <x:v>Optional. Enter the whole job price, not a per-guest amount.</x:v>
      </x:c>
      <x:c r="E70" s="4"/>
      <x:c r="F70" s="3"/>
      <x:c r="G70" s="3"/>
    </x:row>
    <x:row r="71" ht="22" customHeight="1">
      <x:c r="A71" s="5" t="str">
        <x:v>Surplus after cost allowance</x:v>
      </x:c>
      <x:c r="B71" s="4"/>
      <x:c r="C71" s="5"/>
      <x:c r="D71" s="4"/>
      <x:c r="E71" s="13" t="str">
        <x:f>IF(AND(ISNUMBER(B70),B70&gt;=0,ISNUMBER(E64)),B70-E64,"")</x:f>
      </x:c>
      <x:c r="F71" s="3"/>
      <x:c r="G71" s="3"/>
    </x:row>
    <x:row r="72" ht="22" customHeight="1">
      <x:c r="A72" s="10" t="str">
        <x:v>Margin after cost allowance</x:v>
      </x:c>
      <x:c r="B72" s="11"/>
      <x:c r="C72" s="10"/>
      <x:c r="D72" s="11"/>
      <x:c r="E72" s="16" t="str">
        <x:f>IF(AND(ISNUMBER(B70),B70&gt;0,ISNUMBER(E71)),E71/B70,"")</x:f>
      </x:c>
      <x:c r="F72" s="3"/>
      <x:c r="G72" s="3"/>
    </x:row>
    <x:row r="73" ht="22" customHeight="1">
      <x:c r="A73" s="5" t="str">
        <x:f>IF(B70="","Enter a price to compare.",IF(OR(NOT(ISNUMBER(B70)),B70&lt;0),"Enter zero or a positive price.",IF(NOT(ISNUMBER(E64)),"Complete the cost inputs first.",IF(B70=0,"Zero price; no percentage margin.",IF(E71&lt;0,"Below cost plus contingency.",IF(NOT(ISNUMBER(E65)),"Enter a valid target margin to compare.",IF(E72&lt;B15,"Below the selected target margin.","At or above the selected target margin.")))))))</x:f>
        <x:v>Enter a price to compare.</x:v>
      </x:c>
      <x:c r="B73" s="4"/>
      <x:c r="C73" s="5"/>
      <x:c r="D73" s="4"/>
      <x:c r="E73" s="4"/>
      <x:c r="F73" s="3"/>
      <x:c r="G73" s="3"/>
    </x:row>
    <x:row r="74" ht="22" customHeight="1">
      <x:c r="A74" s="5"/>
      <x:c r="B74" s="4"/>
      <x:c r="C74" s="5"/>
      <x:c r="D74" s="4"/>
      <x:c r="E74" s="4"/>
      <x:c r="F74" s="3"/>
      <x:c r="G74" s="3"/>
    </x:row>
    <x:row r="75" ht="22" customHeight="1">
      <x:c r="A75" s="43" t="str">
        <x:v>Changing the guest count alone does not recost the job. Review quantities, hours and fees.</x:v>
      </x:c>
      <x:c r="B75" s="44"/>
      <x:c r="C75" s="43"/>
      <x:c r="D75" s="44"/>
      <x:c r="E75" s="44"/>
      <x:c r="F75" s="45"/>
      <x:c r="G75" s="45"/>
    </x:row>
    <x:row r="76" ht="22" customHeight="1">
      <x:c r="A76" s="43" t="str">
        <x:v>A deposit is part of the amount due. This workbook excludes sales tax and gratuities.</x:v>
      </x:c>
      <x:c r="B76" s="44"/>
      <x:c r="C76" s="43"/>
      <x:c r="D76" s="44"/>
      <x:c r="E76" s="44"/>
      <x:c r="F76" s="45"/>
      <x:c r="G76" s="45"/>
    </x:row>
    <x:row r="77" ht="22" customHeight="1">
      <x:c r="A77" s="43"/>
      <x:c r="B77" s="44"/>
      <x:c r="C77" s="43"/>
      <x:c r="D77" s="44"/>
      <x:c r="E77" s="44"/>
      <x:c r="F77" s="45"/>
      <x:c r="G77" s="45"/>
    </x:row>
    <x:row r="78" ht="22" customHeight="1">
      <x:c r="A78" s="43" t="str">
        <x:v>Example inputs are fictional. Replace them with your own prices, hours and allocation method.</x:v>
      </x:c>
      <x:c r="B78" s="44"/>
      <x:c r="C78" s="43"/>
      <x:c r="D78" s="44"/>
      <x:c r="E78" s="44"/>
      <x:c r="F78" s="45"/>
      <x:c r="G78" s="45"/>
    </x:row>
    <x:row r="79" ht="22" customHeight="1">
      <x:c r="A79" s="43" t="str">
        <x:v>Method background: BCcampus, Basic Kitchen and Food Service Management (yield, labour, operating costs).</x:v>
      </x:c>
      <x:c r="B79" s="44"/>
      <x:c r="C79" s="43"/>
      <x:c r="D79" s="44"/>
      <x:c r="E79" s="44"/>
      <x:c r="F79" s="45"/>
      <x:c r="G79" s="45"/>
    </x:row>
    <x:row r="80" ht="22" customHeight="1">
      <x:c r="A80" s="43" t="str">
        <x:v>https://opentextbc.ca/basickitchenandfoodservicemanagement/</x:v>
      </x:c>
      <x:c r="B80" s="44"/>
      <x:c r="C80" s="43"/>
      <x:c r="D80" s="44"/>
      <x:c r="E80" s="44"/>
      <x:c r="F80" s="45"/>
      <x:c r="G80" s="45"/>
    </x:row>
    <x:row r="81" ht="22" customHeight="1">
      <x:c r="A81" s="43" t="str">
        <x:v>Use provided rows. If you extend a section, copy its formulas and verify the revised subtotal.</x:v>
      </x:c>
      <x:c r="B81" s="44"/>
      <x:c r="C81" s="43"/>
      <x:c r="D81" s="44"/>
      <x:c r="E81" s="44"/>
      <x:c r="F81" s="45"/>
      <x:c r="G81" s="45"/>
    </x:row>
  </x:sheetData>
  <x:conditionalFormatting sqref="B15:B15">
    <x:cfRule type="expression" dxfId="0" priority="1">
      <x:formula>AND(B15&lt;&gt;"",OR(NOT(ISNUMBER(B15)),B15&lt;0,B15&gt;=1))</x:formula>
    </x:cfRule>
  </x:conditionalFormatting>
  <x:conditionalFormatting sqref="G24:G31">
    <x:cfRule type="containsText" dxfId="1" priority="2" operator="containsText" text="Enter"/>
  </x:conditionalFormatting>
  <x:conditionalFormatting sqref="G37:G42">
    <x:cfRule type="containsText" dxfId="2" priority="3" operator="containsText" text="Enter"/>
  </x:conditionalFormatting>
  <x:conditionalFormatting sqref="G48:G53">
    <x:cfRule type="containsText" dxfId="3" priority="4" operator="containsText" text="Enter"/>
  </x:conditionalFormatting>
  <x:conditionalFormatting sqref="A10:E10">
    <x:cfRule type="expression" dxfId="4" priority="5">
      <x:formula>$A$10&lt;&gt;"Review quantities, scope and fee estimate before quoting."</x:formula>
    </x:cfRule>
  </x:conditionalFormatting>
  <x:conditionalFormatting sqref="A73:E73">
    <x:cfRule type="expression" dxfId="5" priority="6">
      <x:formula>AND(ISNUMBER($E$71),$E$71&lt;0)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2918B"/>
  </x:sheetPr>
  <x:sheetViews>
    <x:sheetView showGridLines="0" workbookViewId="0"/>
  </x:sheetViews>
  <x:sheetFormatPr defaultRowHeight="15"/>
  <x:cols>
    <x:col min="1" max="1" width="41" hidden="0" customWidth="1"/>
    <x:col min="2" max="2" width="13" hidden="0" customWidth="1"/>
    <x:col min="3" max="3" width="11" hidden="0" customWidth="1"/>
    <x:col min="4" max="4" width="15" hidden="0" customWidth="1"/>
    <x:col min="5" max="5" width="17" hidden="0" customWidth="1"/>
    <x:col min="6" max="6" width="3" hidden="0" customWidth="1"/>
    <x:col min="7" max="7" width="49" hidden="0" customWidth="1"/>
  </x:cols>
  <x:sheetData>
    <x:row r="1" ht="22" customHeight="1">
      <x:c r="A1" s="5"/>
      <x:c r="B1" s="4"/>
      <x:c r="C1" s="5"/>
      <x:c r="D1" s="4"/>
      <x:c r="E1" s="4"/>
      <x:c r="F1" s="3"/>
      <x:c r="G1" s="3"/>
    </x:row>
    <x:row r="2" ht="30" customHeight="1">
      <x:c r="A2" s="9" t="str">
        <x:v>CaterScale costing worked example</x:v>
      </x:c>
      <x:c r="B2" s="7"/>
      <x:c r="C2" s="6"/>
      <x:c r="D2" s="7"/>
      <x:c r="E2" s="7"/>
      <x:c r="F2" s="8"/>
      <x:c r="G2" s="8"/>
    </x:row>
    <x:row r="3" ht="22" customHeight="1">
      <x:c r="A3" s="10" t="str">
        <x:v>Fictional example. All quantities, rates and percentages are illustrative.</x:v>
      </x:c>
      <x:c r="B3" s="11"/>
      <x:c r="C3" s="10"/>
      <x:c r="D3" s="11"/>
      <x:c r="E3" s="11"/>
      <x:c r="F3" s="12"/>
      <x:c r="G3" s="12"/>
    </x:row>
    <x:row r="4" ht="22" customHeight="1">
      <x:c r="A4" s="5"/>
      <x:c r="B4" s="4"/>
      <x:c r="C4" s="5"/>
      <x:c r="D4" s="4"/>
      <x:c r="E4" s="4"/>
      <x:c r="F4" s="3"/>
      <x:c r="G4" s="3"/>
    </x:row>
    <x:row r="5" ht="22" customHeight="1">
      <x:c r="A5" s="5" t="str">
        <x:v>Planning price before sales tax</x:v>
      </x:c>
      <x:c r="B5" s="4"/>
      <x:c r="C5" s="5"/>
      <x:c r="D5" s="4"/>
      <x:c r="E5" s="15" t="n">
        <x:f>IF(ISNUMBER(E66),E66,"")</x:f>
        <x:v>1445</x:v>
      </x:c>
      <x:c r="F5" s="3"/>
      <x:c r="G5" s="3" t="str">
        <x:f>"All amounts in "&amp;B13</x:f>
        <x:v>All amounts in CAD</x:v>
      </x:c>
    </x:row>
    <x:row r="6" ht="22" customHeight="1">
      <x:c r="A6" s="5" t="str">
        <x:v>Planning price per guest</x:v>
      </x:c>
      <x:c r="B6" s="4"/>
      <x:c r="C6" s="5"/>
      <x:c r="D6" s="4"/>
      <x:c r="E6" s="13" t="n">
        <x:f>IF(ISNUMBER($B$14),IF(AND($B$14&gt;0,MOD($B$14,1)=0,ISNUMBER(E5)),E5/$B$14,""),"")</x:f>
        <x:v>28.9</x:v>
      </x:c>
      <x:c r="F6" s="3"/>
      <x:c r="G6" s="3" t="str">
        <x:v>Internal costing. No app connection.</x:v>
      </x:c>
    </x:row>
    <x:row r="7" ht="22" customHeight="1">
      <x:c r="A7" s="5" t="str">
        <x:v>Cost plus contingency</x:v>
      </x:c>
      <x:c r="B7" s="4"/>
      <x:c r="C7" s="5"/>
      <x:c r="D7" s="4"/>
      <x:c r="E7" s="13" t="n">
        <x:f>IF(ISNUMBER(E64),E64,"")</x:f>
        <x:v>1155</x:v>
      </x:c>
      <x:c r="F7" s="3"/>
      <x:c r="G7" s="3" t="str">
        <x:v>Amber / blue cells are editable.</x:v>
      </x:c>
    </x:row>
    <x:row r="8" ht="22" customHeight="1">
      <x:c r="A8" s="5" t="str">
        <x:v>Surplus after allowance</x:v>
      </x:c>
      <x:c r="B8" s="4"/>
      <x:c r="C8" s="5"/>
      <x:c r="D8" s="4"/>
      <x:c r="E8" s="13" t="n">
        <x:f>IF(AND(ISNUMBER(E5),ISNUMBER(E7)),E5-E7,"")</x:f>
        <x:v>290</x:v>
      </x:c>
      <x:c r="F8" s="3"/>
      <x:c r="G8" s="3" t="str">
        <x:v>Black cells calculate. Dash = zero.</x:v>
      </x:c>
    </x:row>
    <x:row r="9" ht="22" customHeight="1">
      <x:c r="A9" s="10" t="str">
        <x:v>Margin after allowance</x:v>
      </x:c>
      <x:c r="B9" s="11"/>
      <x:c r="C9" s="10"/>
      <x:c r="D9" s="11"/>
      <x:c r="E9" s="16" t="n">
        <x:f>IF(AND(ISNUMBER(E5),E5&gt;0,ISNUMBER(E8)),E8/E5,"")</x:f>
        <x:v>0.20069204152249134</x:v>
      </x:c>
      <x:c r="F9" s="3"/>
      <x:c r="G9" s="3" t="str">
        <x:v>Empty results need more input.</x:v>
      </x:c>
    </x:row>
    <x:row r="10" ht="22" customHeight="1">
      <x:c r="A10" s="5" t="str">
        <x:f>IF(NOT(ISNUMBER(E32)),"Complete food costs.",IF(NOT(ISNUMBER(E43)),"Complete labour costs.",IF(NOT(ISNUMBER(E54)),"Complete other cost rows.",IF(NOT(ISNUMBER(E60)),"Enter overhead, including 0 if none.",IF(NOT(ISNUMBER(E61)),"Enter payment fees, including 0 if none.",IF(NOT(ISNUMBER(E63)),"Enter a non-negative contingency rate.",IF(NOT(ISNUMBER(E65)),"Enter target margin from 0% to below 100%.",IF(NOT(ISNUMBER(E66)),"Enter a positive price-rounding step.",IF(NOT(ISNUMBER(B14)),"Enter a positive whole guest count.",IF(OR(B14&lt;=0,MOD(B14,1)&lt;&gt;0),"Enter a positive whole guest count.","Review quantities, scope and fee estimate before quoting."))))))))))</x:f>
        <x:v>Review quantities, scope and fee estimate before quoting.</x:v>
      </x:c>
      <x:c r="B10" s="4"/>
      <x:c r="C10" s="5"/>
      <x:c r="D10" s="4"/>
      <x:c r="E10" s="4"/>
      <x:c r="F10" s="3"/>
      <x:c r="G10" s="3"/>
    </x:row>
    <x:row r="11" ht="25" customHeight="1">
      <x:c r="A11" s="19" t="str">
        <x:v>Booking and assumptions</x:v>
      </x:c>
      <x:c r="B11" s="20"/>
      <x:c r="C11" s="19"/>
      <x:c r="D11" s="20"/>
      <x:c r="E11" s="20"/>
      <x:c r="F11" s="3"/>
      <x:c r="G11" s="3"/>
    </x:row>
    <x:row r="12" ht="22" customHeight="1">
      <x:c r="A12" s="5" t="str">
        <x:v>Booking reference</x:v>
      </x:c>
      <x:c r="B12" s="27" t="str">
        <x:v>Fictional lunch for 50</x:v>
      </x:c>
      <x:c r="C12" s="5"/>
      <x:c r="D12" s="4"/>
      <x:c r="E12" s="4"/>
      <x:c r="F12" s="3"/>
      <x:c r="G12" s="3"/>
    </x:row>
    <x:row r="13" ht="22" customHeight="1">
      <x:c r="A13" s="5" t="str">
        <x:v>Currency</x:v>
      </x:c>
      <x:c r="B13" s="22" t="str">
        <x:v>CAD</x:v>
      </x:c>
      <x:c r="C13" s="5"/>
      <x:c r="D13" s="4" t="str">
        <x:v>One currency. Changing the label does not convert money.</x:v>
      </x:c>
      <x:c r="E13" s="4"/>
      <x:c r="F13" s="3"/>
      <x:c r="G13" s="3"/>
    </x:row>
    <x:row r="14" ht="22" customHeight="1">
      <x:c r="A14" s="5" t="str">
        <x:v>Guests</x:v>
      </x:c>
      <x:c r="B14" s="23" t="n">
        <x:v>50</x:v>
      </x:c>
      <x:c r="C14" s="5"/>
      <x:c r="D14" s="4" t="str">
        <x:v>Changing guests does not scale quantities or hours.</x:v>
      </x:c>
      <x:c r="E14" s="4"/>
      <x:c r="F14" s="3"/>
      <x:c r="G14" s="3"/>
    </x:row>
    <x:row r="15" ht="22" customHeight="1">
      <x:c r="A15" s="5" t="str">
        <x:v>Target margin on selling price</x:v>
      </x:c>
      <x:c r="B15" s="24" t="n">
        <x:v>0.2</x:v>
      </x:c>
      <x:c r="C15" s="5"/>
      <x:c r="D15" s="4" t="str">
        <x:v>Choose 0% to below 100%. No industry target is supplied.</x:v>
      </x:c>
      <x:c r="E15" s="4"/>
      <x:c r="F15" s="3"/>
      <x:c r="G15" s="3"/>
    </x:row>
    <x:row r="16" ht="22" customHeight="1">
      <x:c r="A16" s="5" t="str">
        <x:v>Round total price up by</x:v>
      </x:c>
      <x:c r="B16" s="25" t="n">
        <x:v>5</x:v>
      </x:c>
      <x:c r="C16" s="5"/>
      <x:c r="D16" s="4" t="str">
        <x:v>1 means whole currency units. Round the total, not each guest.</x:v>
      </x:c>
      <x:c r="E16" s="4"/>
      <x:c r="F16" s="3"/>
      <x:c r="G16" s="3"/>
    </x:row>
    <x:row r="17" ht="22" customHeight="1">
      <x:c r="A17" s="5" t="str">
        <x:v>Contingency rate</x:v>
      </x:c>
      <x:c r="B17" s="24" t="n">
        <x:v>0.1</x:v>
      </x:c>
      <x:c r="C17" s="5"/>
      <x:c r="D17" s="4" t="str">
        <x:v>Applied to all entered costs. Enter 0% if no reserve.</x:v>
      </x:c>
      <x:c r="E17" s="4"/>
      <x:c r="F17" s="3"/>
      <x:c r="G17" s="3"/>
    </x:row>
    <x:row r="18" ht="22" customHeight="1">
      <x:c r="A18" s="5" t="str">
        <x:v>Overhead allocated to this job</x:v>
      </x:c>
      <x:c r="B18" s="25" t="n">
        <x:v>50</x:v>
      </x:c>
      <x:c r="C18" s="5"/>
      <x:c r="D18" s="4" t="str">
        <x:v>Enter the job allocation, including 0 if none. Avoid duplicates.</x:v>
      </x:c>
      <x:c r="E18" s="4"/>
      <x:c r="F18" s="3"/>
      <x:c r="G18" s="3"/>
    </x:row>
    <x:row r="19" ht="22" customHeight="1">
      <x:c r="A19" s="5" t="str">
        <x:v>Estimated payment fees</x:v>
      </x:c>
      <x:c r="B19" s="25" t="n">
        <x:v>10</x:v>
      </x:c>
      <x:c r="C19" s="5"/>
      <x:c r="D19" s="4" t="str">
        <x:v>Manual estimate. Review your provider terms and selected price.</x:v>
      </x:c>
      <x:c r="E19" s="4"/>
      <x:c r="F19" s="3"/>
      <x:c r="G19" s="3"/>
    </x:row>
    <x:row r="20" ht="22" customHeight="1">
      <x:c r="A20" s="5" t="str">
        <x:v>Overhead allocation basis</x:v>
      </x:c>
      <x:c r="B20" s="27" t="str">
        <x:v>CAD500 / 10 comparable planned jobs</x:v>
      </x:c>
      <x:c r="C20" s="27"/>
      <x:c r="D20" s="22"/>
      <x:c r="E20" s="22"/>
      <x:c r="F20" s="3"/>
      <x:c r="G20" s="3"/>
    </x:row>
    <x:row r="21" ht="22" customHeight="1">
      <x:c r="A21" s="5"/>
      <x:c r="B21" s="4"/>
      <x:c r="C21" s="5"/>
      <x:c r="D21" s="4"/>
      <x:c r="E21" s="4"/>
      <x:c r="F21" s="3"/>
      <x:c r="G21" s="3"/>
    </x:row>
    <x:row r="22" ht="25" customHeight="1">
      <x:c r="A22" s="19" t="str">
        <x:v>Food costs for the whole job</x:v>
      </x:c>
      <x:c r="B22" s="20"/>
      <x:c r="C22" s="19"/>
      <x:c r="D22" s="20"/>
      <x:c r="E22" s="20"/>
      <x:c r="F22" s="3"/>
      <x:c r="G22" s="3"/>
    </x:row>
    <x:row r="23" ht="25" customHeight="1">
      <x:c r="A23" s="38" t="str">
        <x:v>Ingredient / batch</x:v>
      </x:c>
      <x:c r="B23" s="38" t="str">
        <x:v>Quantity</x:v>
      </x:c>
      <x:c r="C23" s="38" t="str">
        <x:v>Unit</x:v>
      </x:c>
      <x:c r="D23" s="38" t="str">
        <x:v>Cost / unit</x:v>
      </x:c>
      <x:c r="E23" s="38" t="str">
        <x:v>Line cost</x:v>
      </x:c>
      <x:c r="F23" s="3"/>
      <x:c r="G23" s="39" t="str">
        <x:v>Entry note</x:v>
      </x:c>
    </x:row>
    <x:row r="24" ht="22" customHeight="1">
      <x:c r="A24" s="27" t="str">
        <x:v>Chicken</x:v>
      </x:c>
      <x:c r="B24" s="25" t="n">
        <x:v>10</x:v>
      </x:c>
      <x:c r="C24" s="27" t="str">
        <x:v>kg</x:v>
      </x:c>
      <x:c r="D24" s="25" t="n">
        <x:v>12</x:v>
      </x:c>
      <x:c r="E24" s="13" t="n">
        <x:f>IF(COUNTA(A24:D24)=0,"",IF(G24="",B24*D24,""))</x:f>
        <x:v>120</x:v>
      </x:c>
      <x:c r="F24" s="3"/>
      <x:c r="G24" s="28" t="str">
        <x:f>IF(COUNTA(A24:D24)=0,"",IF(AND(A24&lt;&gt;"",ISNUMBER(B24),B24&gt;=0,C24&lt;&gt;"",ISNUMBER(D24),D24&gt;=0),"","Enter item, quantity, unit and cost"))</x:f>
      </x:c>
    </x:row>
    <x:row r="25" ht="22" customHeight="1">
      <x:c r="A25" s="27" t="str">
        <x:v>Rice</x:v>
      </x:c>
      <x:c r="B25" s="25" t="n">
        <x:v>4</x:v>
      </x:c>
      <x:c r="C25" s="27" t="str">
        <x:v>kg</x:v>
      </x:c>
      <x:c r="D25" s="25" t="n">
        <x:v>4</x:v>
      </x:c>
      <x:c r="E25" s="13" t="n">
        <x:f>IF(COUNTA(A25:D25)=0,"",IF(G25="",B25*D25,""))</x:f>
        <x:v>16</x:v>
      </x:c>
      <x:c r="F25" s="3"/>
      <x:c r="G25" s="28" t="str">
        <x:f>IF(COUNTA(A25:D25)=0,"",IF(AND(A25&lt;&gt;"",ISNUMBER(B25),B25&gt;=0,C25&lt;&gt;"",ISNUMBER(D25),D25&gt;=0),"","Enter item, quantity, unit and cost"))</x:f>
      </x:c>
    </x:row>
    <x:row r="26" ht="22" customHeight="1">
      <x:c r="A26" s="27" t="str">
        <x:v>Vegetables</x:v>
      </x:c>
      <x:c r="B26" s="25" t="n">
        <x:v>8</x:v>
      </x:c>
      <x:c r="C26" s="27" t="str">
        <x:v>kg</x:v>
      </x:c>
      <x:c r="D26" s="25" t="n">
        <x:v>5</x:v>
      </x:c>
      <x:c r="E26" s="13" t="n">
        <x:f>IF(COUNTA(A26:D26)=0,"",IF(G26="",B26*D26,""))</x:f>
        <x:v>40</x:v>
      </x:c>
      <x:c r="F26" s="3"/>
      <x:c r="G26" s="28" t="str">
        <x:f>IF(COUNTA(A26:D26)=0,"",IF(AND(A26&lt;&gt;"",ISNUMBER(B26),B26&gt;=0,C26&lt;&gt;"",ISNUMBER(D26),D26&gt;=0),"","Enter item, quantity, unit and cost"))</x:f>
      </x:c>
    </x:row>
    <x:row r="27" ht="22" customHeight="1">
      <x:c r="A27" s="27" t="str">
        <x:v>Sauce / seasoning</x:v>
      </x:c>
      <x:c r="B27" s="25" t="n">
        <x:v>1</x:v>
      </x:c>
      <x:c r="C27" s="27" t="str">
        <x:v>batch</x:v>
      </x:c>
      <x:c r="D27" s="25" t="n">
        <x:v>24</x:v>
      </x:c>
      <x:c r="E27" s="13" t="n">
        <x:f>IF(COUNTA(A27:D27)=0,"",IF(G27="",B27*D27,""))</x:f>
        <x:v>24</x:v>
      </x:c>
      <x:c r="F27" s="3"/>
      <x:c r="G27" s="28" t="str">
        <x:f>IF(COUNTA(A27:D27)=0,"",IF(AND(A27&lt;&gt;"",ISNUMBER(B27),B27&gt;=0,C27&lt;&gt;"",ISNUMBER(D27),D27&gt;=0),"","Enter item, quantity, unit and cost"))</x:f>
      </x:c>
    </x:row>
    <x:row r="28" ht="22" customHeight="1">
      <x:c r="A28" s="27" t="str">
        <x:v>Bread</x:v>
      </x:c>
      <x:c r="B28" s="25" t="n">
        <x:v>60</x:v>
      </x:c>
      <x:c r="C28" s="27" t="str">
        <x:v>item</x:v>
      </x:c>
      <x:c r="D28" s="25" t="n">
        <x:v>0.5</x:v>
      </x:c>
      <x:c r="E28" s="13" t="n">
        <x:f>IF(COUNTA(A28:D28)=0,"",IF(G28="",B28*D28,""))</x:f>
        <x:v>30</x:v>
      </x:c>
      <x:c r="F28" s="3"/>
      <x:c r="G28" s="28" t="str">
        <x:f>IF(COUNTA(A28:D28)=0,"",IF(AND(A28&lt;&gt;"",ISNUMBER(B28),B28&gt;=0,C28&lt;&gt;"",ISNUMBER(D28),D28&gt;=0),"","Enter item, quantity, unit and cost"))</x:f>
      </x:c>
    </x:row>
    <x:row r="29" ht="22" customHeight="1">
      <x:c r="A29" s="27"/>
      <x:c r="B29" s="25"/>
      <x:c r="C29" s="27"/>
      <x:c r="D29" s="25"/>
      <x:c r="E29" s="13" t="str">
        <x:f>IF(COUNTA(A29:D29)=0,"",IF(G29="",B29*D29,""))</x:f>
      </x:c>
      <x:c r="F29" s="3"/>
      <x:c r="G29" s="28" t="str">
        <x:f>IF(COUNTA(A29:D29)=0,"",IF(AND(A29&lt;&gt;"",ISNUMBER(B29),B29&gt;=0,C29&lt;&gt;"",ISNUMBER(D29),D29&gt;=0),"","Enter item, quantity, unit and cost"))</x:f>
      </x:c>
    </x:row>
    <x:row r="30" ht="22" customHeight="1">
      <x:c r="A30" s="27"/>
      <x:c r="B30" s="25"/>
      <x:c r="C30" s="27"/>
      <x:c r="D30" s="25"/>
      <x:c r="E30" s="13" t="str">
        <x:f>IF(COUNTA(A30:D30)=0,"",IF(G30="",B30*D30,""))</x:f>
      </x:c>
      <x:c r="F30" s="3"/>
      <x:c r="G30" s="28" t="str">
        <x:f>IF(COUNTA(A30:D30)=0,"",IF(AND(A30&lt;&gt;"",ISNUMBER(B30),B30&gt;=0,C30&lt;&gt;"",ISNUMBER(D30),D30&gt;=0),"","Enter item, quantity, unit and cost"))</x:f>
      </x:c>
    </x:row>
    <x:row r="31" ht="22" customHeight="1">
      <x:c r="A31" s="27"/>
      <x:c r="B31" s="25"/>
      <x:c r="C31" s="27"/>
      <x:c r="D31" s="25"/>
      <x:c r="E31" s="13" t="str">
        <x:f>IF(COUNTA(A31:D31)=0,"",IF(G31="",B31*D31,""))</x:f>
      </x:c>
      <x:c r="F31" s="3"/>
      <x:c r="G31" s="28" t="str">
        <x:f>IF(COUNTA(A31:D31)=0,"",IF(AND(A31&lt;&gt;"",ISNUMBER(B31),B31&gt;=0,C31&lt;&gt;"",ISNUMBER(D31),D31&gt;=0),"","Enter item, quantity, unit and cost"))</x:f>
      </x:c>
    </x:row>
    <x:row r="32" ht="22" customHeight="1">
      <x:c r="A32" s="31" t="str">
        <x:v>Subtotal</x:v>
      </x:c>
      <x:c r="B32" s="32"/>
      <x:c r="C32" s="31"/>
      <x:c r="D32" s="32"/>
      <x:c r="E32" s="33" t="n">
        <x:f>IF(COUNTA(A24:D31)=0,"",IF(COUNTA(A24:D31)=4*COUNT(E24:E31),SUM(E24:E31),""))</x:f>
        <x:v>230</x:v>
      </x:c>
      <x:c r="F32" s="3"/>
      <x:c r="G32" s="3" t="str">
        <x:v>Use purchased quantities after yield / loss planning.</x:v>
      </x:c>
    </x:row>
    <x:row r="33" ht="22" customHeight="1">
      <x:c r="A33" s="5"/>
      <x:c r="B33" s="4"/>
      <x:c r="C33" s="5"/>
      <x:c r="D33" s="4"/>
      <x:c r="E33" s="4"/>
      <x:c r="F33" s="3"/>
      <x:c r="G33" s="3"/>
    </x:row>
    <x:row r="34" ht="22" customHeight="1">
      <x:c r="A34" s="5"/>
      <x:c r="B34" s="4"/>
      <x:c r="C34" s="5"/>
      <x:c r="D34" s="4"/>
      <x:c r="E34" s="4"/>
      <x:c r="F34" s="3"/>
      <x:c r="G34" s="3"/>
    </x:row>
    <x:row r="35" ht="25" customHeight="1">
      <x:c r="A35" s="19" t="str">
        <x:v>Labour costs for the whole job</x:v>
      </x:c>
      <x:c r="B35" s="20"/>
      <x:c r="C35" s="19"/>
      <x:c r="D35" s="20"/>
      <x:c r="E35" s="20"/>
      <x:c r="F35" s="3"/>
      <x:c r="G35" s="3"/>
    </x:row>
    <x:row r="36" ht="25" customHeight="1">
      <x:c r="A36" s="38" t="str">
        <x:v>Task / role</x:v>
      </x:c>
      <x:c r="B36" s="38" t="str">
        <x:v>Hours</x:v>
      </x:c>
      <x:c r="C36" s="38" t="str">
        <x:v>Unit</x:v>
      </x:c>
      <x:c r="D36" s="38" t="str">
        <x:v>Hourly cost</x:v>
      </x:c>
      <x:c r="E36" s="38" t="str">
        <x:v>Line cost</x:v>
      </x:c>
      <x:c r="F36" s="3"/>
      <x:c r="G36" s="39" t="str">
        <x:v>Entry note</x:v>
      </x:c>
    </x:row>
    <x:row r="37" ht="22" customHeight="1">
      <x:c r="A37" s="27" t="str">
        <x:v>Owner planning and purchasing</x:v>
      </x:c>
      <x:c r="B37" s="25" t="n">
        <x:v>3</x:v>
      </x:c>
      <x:c r="C37" s="5" t="str">
        <x:v>hour</x:v>
      </x:c>
      <x:c r="D37" s="25" t="n">
        <x:v>30</x:v>
      </x:c>
      <x:c r="E37" s="13" t="n">
        <x:f>IF(COUNTA(A37:B37,D37)=0,"",IF(G37="",B37*D37,""))</x:f>
        <x:v>90</x:v>
      </x:c>
      <x:c r="F37" s="3"/>
      <x:c r="G37" s="28" t="str">
        <x:f>IF(COUNTA(A37:B37,D37)=0,"",IF(AND(A37&lt;&gt;"",ISNUMBER(B37),B37&gt;=0,ISNUMBER(D37),D37&gt;=0),"","Enter role, hours and hourly cost"))</x:f>
      </x:c>
    </x:row>
    <x:row r="38" ht="22" customHeight="1">
      <x:c r="A38" s="27" t="str">
        <x:v>Owner kitchen preparation</x:v>
      </x:c>
      <x:c r="B38" s="25" t="n">
        <x:v>5</x:v>
      </x:c>
      <x:c r="C38" s="5" t="str">
        <x:v>hour</x:v>
      </x:c>
      <x:c r="D38" s="25" t="n">
        <x:v>30</x:v>
      </x:c>
      <x:c r="E38" s="13" t="n">
        <x:f>IF(COUNTA(A38:B38,D38)=0,"",IF(G38="",B38*D38,""))</x:f>
        <x:v>150</x:v>
      </x:c>
      <x:c r="F38" s="3"/>
      <x:c r="G38" s="28" t="str">
        <x:f>IF(COUNTA(A38:B38,D38)=0,"",IF(AND(A38&lt;&gt;"",ISNUMBER(B38),B38&gt;=0,ISNUMBER(D38),D38&gt;=0),"","Enter role, hours and hourly cost"))</x:f>
      </x:c>
    </x:row>
    <x:row r="39" ht="22" customHeight="1">
      <x:c r="A39" s="27" t="str">
        <x:v>Cook preparation and service</x:v>
      </x:c>
      <x:c r="B39" s="25" t="n">
        <x:v>6</x:v>
      </x:c>
      <x:c r="C39" s="5" t="str">
        <x:v>hour</x:v>
      </x:c>
      <x:c r="D39" s="25" t="n">
        <x:v>25</x:v>
      </x:c>
      <x:c r="E39" s="13" t="n">
        <x:f>IF(COUNTA(A39:B39,D39)=0,"",IF(G39="",B39*D39,""))</x:f>
        <x:v>150</x:v>
      </x:c>
      <x:c r="F39" s="3"/>
      <x:c r="G39" s="28" t="str">
        <x:f>IF(COUNTA(A39:B39,D39)=0,"",IF(AND(A39&lt;&gt;"",ISNUMBER(B39),B39&gt;=0,ISNUMBER(D39),D39&gt;=0),"","Enter role, hours and hourly cost"))</x:f>
      </x:c>
    </x:row>
    <x:row r="40" ht="22" customHeight="1">
      <x:c r="A40" s="27" t="str">
        <x:v>Assistant load / setup / packdown</x:v>
      </x:c>
      <x:c r="B40" s="25" t="n">
        <x:v>5</x:v>
      </x:c>
      <x:c r="C40" s="5" t="str">
        <x:v>hour</x:v>
      </x:c>
      <x:c r="D40" s="25" t="n">
        <x:v>22</x:v>
      </x:c>
      <x:c r="E40" s="13" t="n">
        <x:f>IF(COUNTA(A40:B40,D40)=0,"",IF(G40="",B40*D40,""))</x:f>
        <x:v>110</x:v>
      </x:c>
      <x:c r="F40" s="3"/>
      <x:c r="G40" s="28" t="str">
        <x:f>IF(COUNTA(A40:B40,D40)=0,"",IF(AND(A40&lt;&gt;"",ISNUMBER(B40),B40&gt;=0,ISNUMBER(D40),D40&gt;=0),"","Enter role, hours and hourly cost"))</x:f>
      </x:c>
    </x:row>
    <x:row r="41" ht="22" customHeight="1">
      <x:c r="A41" s="27" t="str">
        <x:v>Owner travel and return</x:v>
      </x:c>
      <x:c r="B41" s="25" t="n">
        <x:v>2</x:v>
      </x:c>
      <x:c r="C41" s="5" t="str">
        <x:v>hour</x:v>
      </x:c>
      <x:c r="D41" s="25" t="n">
        <x:v>30</x:v>
      </x:c>
      <x:c r="E41" s="13" t="n">
        <x:f>IF(COUNTA(A41:B41,D41)=0,"",IF(G41="",B41*D41,""))</x:f>
        <x:v>60</x:v>
      </x:c>
      <x:c r="F41" s="3"/>
      <x:c r="G41" s="28" t="str">
        <x:f>IF(COUNTA(A41:B41,D41)=0,"",IF(AND(A41&lt;&gt;"",ISNUMBER(B41),B41&gt;=0,ISNUMBER(D41),D41&gt;=0),"","Enter role, hours and hourly cost"))</x:f>
      </x:c>
    </x:row>
    <x:row r="42" ht="22" customHeight="1">
      <x:c r="A42" s="27"/>
      <x:c r="B42" s="25"/>
      <x:c r="C42" s="5" t="str">
        <x:v>hour</x:v>
      </x:c>
      <x:c r="D42" s="25"/>
      <x:c r="E42" s="13" t="str">
        <x:f>IF(COUNTA(A42:B42,D42)=0,"",IF(G42="",B42*D42,""))</x:f>
      </x:c>
      <x:c r="F42" s="3"/>
      <x:c r="G42" s="28" t="str">
        <x:f>IF(COUNTA(A42:B42,D42)=0,"",IF(AND(A42&lt;&gt;"",ISNUMBER(B42),B42&gt;=0,ISNUMBER(D42),D42&gt;=0),"","Enter role, hours and hourly cost"))</x:f>
      </x:c>
    </x:row>
    <x:row r="43" ht="22" customHeight="1">
      <x:c r="A43" s="31" t="str">
        <x:v>Subtotal</x:v>
      </x:c>
      <x:c r="B43" s="32"/>
      <x:c r="C43" s="31"/>
      <x:c r="D43" s="32"/>
      <x:c r="E43" s="33" t="n">
        <x:f>IF(COUNTA(A37:B42,D37:D42)=0,"",IF(COUNTA(A37:B42,D37:D42)=3*COUNT(E37:E42),SUM(E37:E42),""))</x:f>
        <x:v>560</x:v>
      </x:c>
      <x:c r="F43" s="3"/>
      <x:c r="G43" s="3" t="str">
        <x:v>Include owner time and applicable employer costs.</x:v>
      </x:c>
    </x:row>
    <x:row r="44" ht="22" customHeight="1">
      <x:c r="A44" s="5"/>
      <x:c r="B44" s="4"/>
      <x:c r="C44" s="5"/>
      <x:c r="D44" s="4"/>
      <x:c r="E44" s="4"/>
      <x:c r="F44" s="3"/>
      <x:c r="G44" s="3"/>
    </x:row>
    <x:row r="45" ht="22" customHeight="1">
      <x:c r="A45" s="5"/>
      <x:c r="B45" s="4"/>
      <x:c r="C45" s="5"/>
      <x:c r="D45" s="4"/>
      <x:c r="E45" s="4"/>
      <x:c r="F45" s="3"/>
      <x:c r="G45" s="3"/>
    </x:row>
    <x:row r="46" ht="25" customHeight="1">
      <x:c r="A46" s="19" t="str">
        <x:v>Other job costs</x:v>
      </x:c>
      <x:c r="B46" s="20"/>
      <x:c r="C46" s="19"/>
      <x:c r="D46" s="20"/>
      <x:c r="E46" s="20"/>
      <x:c r="F46" s="3"/>
      <x:c r="G46" s="3"/>
    </x:row>
    <x:row r="47" ht="25" customHeight="1">
      <x:c r="A47" s="38" t="str">
        <x:v>Item / expense</x:v>
      </x:c>
      <x:c r="B47" s="38" t="str">
        <x:v>Quantity</x:v>
      </x:c>
      <x:c r="C47" s="38" t="str">
        <x:v>Unit</x:v>
      </x:c>
      <x:c r="D47" s="38" t="str">
        <x:v>Cost / unit</x:v>
      </x:c>
      <x:c r="E47" s="38" t="str">
        <x:v>Line cost</x:v>
      </x:c>
      <x:c r="F47" s="3"/>
      <x:c r="G47" s="39" t="str">
        <x:v>Entry note</x:v>
      </x:c>
    </x:row>
    <x:row r="48" ht="22" customHeight="1">
      <x:c r="A48" s="27" t="str">
        <x:v>Packaging</x:v>
      </x:c>
      <x:c r="B48" s="25" t="n">
        <x:v>50</x:v>
      </x:c>
      <x:c r="C48" s="27" t="str">
        <x:v>set</x:v>
      </x:c>
      <x:c r="D48" s="25" t="n">
        <x:v>1.2</x:v>
      </x:c>
      <x:c r="E48" s="13" t="n">
        <x:f>IF(COUNTA(A48:D48)=0,"",IF(G48="",B48*D48,""))</x:f>
        <x:v>60</x:v>
      </x:c>
      <x:c r="F48" s="3"/>
      <x:c r="G48" s="28" t="str">
        <x:f>IF(COUNTA(A48:D48)=0,"",IF(AND(A48&lt;&gt;"",ISNUMBER(B48),B48&gt;=0,C48&lt;&gt;"",ISNUMBER(D48),D48&gt;=0),"","Enter item, quantity, unit and cost"))</x:f>
      </x:c>
    </x:row>
    <x:row r="49" ht="22" customHeight="1">
      <x:c r="A49" s="27" t="str">
        <x:v>Transport expense</x:v>
      </x:c>
      <x:c r="B49" s="25" t="n">
        <x:v>1</x:v>
      </x:c>
      <x:c r="C49" s="27" t="str">
        <x:v>trip</x:v>
      </x:c>
      <x:c r="D49" s="25" t="n">
        <x:v>35</x:v>
      </x:c>
      <x:c r="E49" s="13" t="n">
        <x:f>IF(COUNTA(A49:D49)=0,"",IF(G49="",B49*D49,""))</x:f>
        <x:v>35</x:v>
      </x:c>
      <x:c r="F49" s="3"/>
      <x:c r="G49" s="28" t="str">
        <x:f>IF(COUNTA(A49:D49)=0,"",IF(AND(A49&lt;&gt;"",ISNUMBER(B49),B49&gt;=0,C49&lt;&gt;"",ISNUMBER(D49),D49&gt;=0),"","Enter item, quantity, unit and cost"))</x:f>
      </x:c>
    </x:row>
    <x:row r="50" ht="22" customHeight="1">
      <x:c r="A50" s="27" t="str">
        <x:v>Kitchen hire</x:v>
      </x:c>
      <x:c r="B50" s="25" t="n">
        <x:v>1</x:v>
      </x:c>
      <x:c r="C50" s="27" t="str">
        <x:v>booking</x:v>
      </x:c>
      <x:c r="D50" s="25" t="n">
        <x:v>80</x:v>
      </x:c>
      <x:c r="E50" s="13" t="n">
        <x:f>IF(COUNTA(A50:D50)=0,"",IF(G50="",B50*D50,""))</x:f>
        <x:v>80</x:v>
      </x:c>
      <x:c r="F50" s="3"/>
      <x:c r="G50" s="28" t="str">
        <x:f>IF(COUNTA(A50:D50)=0,"",IF(AND(A50&lt;&gt;"",ISNUMBER(B50),B50&gt;=0,C50&lt;&gt;"",ISNUMBER(D50),D50&gt;=0),"","Enter item, quantity, unit and cost"))</x:f>
      </x:c>
    </x:row>
    <x:row r="51" ht="22" customHeight="1">
      <x:c r="A51" s="27" t="str">
        <x:v>Equipment hire</x:v>
      </x:c>
      <x:c r="B51" s="25" t="n">
        <x:v>1</x:v>
      </x:c>
      <x:c r="C51" s="27" t="str">
        <x:v>booking</x:v>
      </x:c>
      <x:c r="D51" s="25" t="n">
        <x:v>25</x:v>
      </x:c>
      <x:c r="E51" s="13" t="n">
        <x:f>IF(COUNTA(A51:D51)=0,"",IF(G51="",B51*D51,""))</x:f>
        <x:v>25</x:v>
      </x:c>
      <x:c r="F51" s="3"/>
      <x:c r="G51" s="28" t="str">
        <x:f>IF(COUNTA(A51:D51)=0,"",IF(AND(A51&lt;&gt;"",ISNUMBER(B51),B51&gt;=0,C51&lt;&gt;"",ISNUMBER(D51),D51&gt;=0),"","Enter item, quantity, unit and cost"))</x:f>
      </x:c>
    </x:row>
    <x:row r="52" ht="22" customHeight="1">
      <x:c r="A52" s="27"/>
      <x:c r="B52" s="25"/>
      <x:c r="C52" s="27"/>
      <x:c r="D52" s="25"/>
      <x:c r="E52" s="13" t="str">
        <x:f>IF(COUNTA(A52:D52)=0,"",IF(G52="",B52*D52,""))</x:f>
      </x:c>
      <x:c r="F52" s="3"/>
      <x:c r="G52" s="28" t="str">
        <x:f>IF(COUNTA(A52:D52)=0,"",IF(AND(A52&lt;&gt;"",ISNUMBER(B52),B52&gt;=0,C52&lt;&gt;"",ISNUMBER(D52),D52&gt;=0),"","Enter item, quantity, unit and cost"))</x:f>
      </x:c>
    </x:row>
    <x:row r="53" ht="22" customHeight="1">
      <x:c r="A53" s="27"/>
      <x:c r="B53" s="25"/>
      <x:c r="C53" s="27"/>
      <x:c r="D53" s="25"/>
      <x:c r="E53" s="13" t="str">
        <x:f>IF(COUNTA(A53:D53)=0,"",IF(G53="",B53*D53,""))</x:f>
      </x:c>
      <x:c r="F53" s="3"/>
      <x:c r="G53" s="28" t="str">
        <x:f>IF(COUNTA(A53:D53)=0,"",IF(AND(A53&lt;&gt;"",ISNUMBER(B53),B53&gt;=0,C53&lt;&gt;"",ISNUMBER(D53),D53&gt;=0),"","Enter item, quantity, unit and cost"))</x:f>
      </x:c>
    </x:row>
    <x:row r="54" ht="22" customHeight="1">
      <x:c r="A54" s="31" t="str">
        <x:v>Subtotal</x:v>
      </x:c>
      <x:c r="B54" s="32"/>
      <x:c r="C54" s="31"/>
      <x:c r="D54" s="32"/>
      <x:c r="E54" s="33" t="n">
        <x:f>IF(COUNTA(A48:D53)=4*COUNT(E48:E53),SUM(E48:E53),"")</x:f>
        <x:v>200</x:v>
      </x:c>
      <x:c r="F54" s="3"/>
      <x:c r="G54" s="3" t="str">
        <x:v>Empty rows are unused. Include every applicable expense.</x:v>
      </x:c>
    </x:row>
    <x:row r="55" ht="22" customHeight="1">
      <x:c r="A55" s="5"/>
      <x:c r="B55" s="4"/>
      <x:c r="C55" s="5"/>
      <x:c r="D55" s="4"/>
      <x:c r="E55" s="4"/>
      <x:c r="F55" s="3"/>
      <x:c r="G55" s="3"/>
    </x:row>
    <x:row r="56" ht="25" customHeight="1">
      <x:c r="A56" s="19" t="str">
        <x:v>Build the price</x:v>
      </x:c>
      <x:c r="B56" s="20"/>
      <x:c r="C56" s="19"/>
      <x:c r="D56" s="20"/>
      <x:c r="E56" s="20"/>
      <x:c r="F56" s="3"/>
      <x:c r="G56" s="3"/>
    </x:row>
    <x:row r="57" ht="22" customHeight="1">
      <x:c r="A57" s="5" t="str">
        <x:v>Food subtotal</x:v>
      </x:c>
      <x:c r="B57" s="4"/>
      <x:c r="C57" s="5"/>
      <x:c r="D57" s="4"/>
      <x:c r="E57" s="13" t="n">
        <x:f>IF(ISNUMBER(E32),E32,"")</x:f>
        <x:v>230</x:v>
      </x:c>
      <x:c r="F57" s="3"/>
      <x:c r="G57" s="3"/>
    </x:row>
    <x:row r="58" ht="22" customHeight="1">
      <x:c r="A58" s="5" t="str">
        <x:v>Labour subtotal</x:v>
      </x:c>
      <x:c r="B58" s="4"/>
      <x:c r="C58" s="5"/>
      <x:c r="D58" s="4"/>
      <x:c r="E58" s="13" t="n">
        <x:f>IF(ISNUMBER(E43),E43,"")</x:f>
        <x:v>560</x:v>
      </x:c>
      <x:c r="F58" s="3"/>
      <x:c r="G58" s="3"/>
    </x:row>
    <x:row r="59" ht="22" customHeight="1">
      <x:c r="A59" s="5" t="str">
        <x:v>Other job costs</x:v>
      </x:c>
      <x:c r="B59" s="4"/>
      <x:c r="C59" s="5"/>
      <x:c r="D59" s="4"/>
      <x:c r="E59" s="13" t="n">
        <x:f>IF(ISNUMBER(E54),E54,"")</x:f>
        <x:v>200</x:v>
      </x:c>
      <x:c r="F59" s="3"/>
      <x:c r="G59" s="3"/>
    </x:row>
    <x:row r="60" ht="22" customHeight="1">
      <x:c r="A60" s="5" t="str">
        <x:v>Overhead allocation</x:v>
      </x:c>
      <x:c r="B60" s="4"/>
      <x:c r="C60" s="5"/>
      <x:c r="D60" s="4"/>
      <x:c r="E60" s="13" t="n">
        <x:f>IF(AND(ISNUMBER(B18),B18&gt;=0),B18,"")</x:f>
        <x:v>50</x:v>
      </x:c>
      <x:c r="F60" s="3"/>
      <x:c r="G60" s="3" t="str">
        <x:v>Use one consistent allocation method.</x:v>
      </x:c>
    </x:row>
    <x:row r="61" ht="22" customHeight="1">
      <x:c r="A61" s="5" t="str">
        <x:v>Payment fee estimate</x:v>
      </x:c>
      <x:c r="B61" s="4"/>
      <x:c r="C61" s="5"/>
      <x:c r="D61" s="4"/>
      <x:c r="E61" s="13" t="n">
        <x:f>IF(AND(ISNUMBER(B19),B19&gt;=0),B19,"")</x:f>
        <x:v>10</x:v>
      </x:c>
      <x:c r="F61" s="3"/>
      <x:c r="G61" s="3"/>
    </x:row>
    <x:row r="62" ht="22" customHeight="1">
      <x:c r="A62" s="31" t="str">
        <x:v>Entered cost total</x:v>
      </x:c>
      <x:c r="B62" s="32"/>
      <x:c r="C62" s="31"/>
      <x:c r="D62" s="32"/>
      <x:c r="E62" s="33" t="n">
        <x:f>IF(COUNT(E57:E61)=5,SUM(E57:E61),"")</x:f>
        <x:v>1050</x:v>
      </x:c>
      <x:c r="F62" s="3"/>
      <x:c r="G62" s="3"/>
    </x:row>
    <x:row r="63" ht="22" customHeight="1">
      <x:c r="A63" s="5" t="str">
        <x:v>Contingency reserve</x:v>
      </x:c>
      <x:c r="B63" s="4"/>
      <x:c r="C63" s="5"/>
      <x:c r="D63" s="4"/>
      <x:c r="E63" s="13" t="n">
        <x:f>IF(AND(ISNUMBER(E62),ISNUMBER(B17),B17&gt;=0),E62*B17,"")</x:f>
        <x:v>105</x:v>
      </x:c>
      <x:c r="F63" s="3"/>
      <x:c r="G63" s="3" t="str">
        <x:v>Reserve for uncertainty, not a known bill.</x:v>
      </x:c>
    </x:row>
    <x:row r="64" ht="22" customHeight="1">
      <x:c r="A64" s="31" t="str">
        <x:v>Cost allowance for pricing</x:v>
      </x:c>
      <x:c r="B64" s="32"/>
      <x:c r="C64" s="31"/>
      <x:c r="D64" s="32"/>
      <x:c r="E64" s="33" t="n">
        <x:f>IF(AND(ISNUMBER(E62),ISNUMBER(E63)),SUM(E62:E63),"")</x:f>
        <x:v>1155</x:v>
      </x:c>
      <x:c r="F64" s="3"/>
      <x:c r="G64" s="3" t="str">
        <x:v>Not a forecast of business net profit.</x:v>
      </x:c>
    </x:row>
    <x:row r="65" ht="22" customHeight="1">
      <x:c r="A65" s="5" t="str">
        <x:v>Price at selected target margin</x:v>
      </x:c>
      <x:c r="B65" s="4"/>
      <x:c r="C65" s="5"/>
      <x:c r="D65" s="4"/>
      <x:c r="E65" s="13" t="n">
        <x:f>IF(AND(ISNUMBER(E64),ISNUMBER(B15),B15&gt;=0,B15&lt;1),E64/(1-B15),"")</x:f>
        <x:v>1443.75</x:v>
      </x:c>
      <x:c r="F65" s="3"/>
      <x:c r="G65" s="3" t="str">
        <x:v>Allowance / (1 - target margin).</x:v>
      </x:c>
    </x:row>
    <x:row r="66" ht="22" customHeight="1">
      <x:c r="A66" s="31" t="str">
        <x:v>Planning price rounded up</x:v>
      </x:c>
      <x:c r="B66" s="32"/>
      <x:c r="C66" s="31"/>
      <x:c r="D66" s="32"/>
      <x:c r="E66" s="33" t="n">
        <x:f>IF(AND(ISNUMBER(E65),ISNUMBER(B16),B16&gt;0),ROUNDUP(E65/B16,0)*B16,"")</x:f>
        <x:v>1445</x:v>
      </x:c>
      <x:c r="F66" s="3"/>
      <x:c r="G66" s="3"/>
    </x:row>
    <x:row r="67" ht="22" customHeight="1">
      <x:c r="A67" s="5"/>
      <x:c r="B67" s="4"/>
      <x:c r="C67" s="5"/>
      <x:c r="D67" s="4"/>
      <x:c r="E67" s="4"/>
      <x:c r="F67" s="3"/>
      <x:c r="G67" s="3"/>
    </x:row>
    <x:row r="68" ht="22" customHeight="1">
      <x:c r="A68" s="5"/>
      <x:c r="B68" s="4"/>
      <x:c r="C68" s="5"/>
      <x:c r="D68" s="4"/>
      <x:c r="E68" s="4"/>
      <x:c r="F68" s="3"/>
      <x:c r="G68" s="3"/>
    </x:row>
    <x:row r="69" ht="25" customHeight="1">
      <x:c r="A69" s="19" t="str">
        <x:v>Compare a price you are considering</x:v>
      </x:c>
      <x:c r="B69" s="20"/>
      <x:c r="C69" s="19"/>
      <x:c r="D69" s="20"/>
      <x:c r="E69" s="20"/>
      <x:c r="F69" s="3"/>
      <x:c r="G69" s="3"/>
    </x:row>
    <x:row r="70" ht="22" customHeight="1">
      <x:c r="A70" s="5" t="str">
        <x:v>Your total price before sales tax</x:v>
      </x:c>
      <x:c r="B70" s="25" t="n">
        <x:v>1400</x:v>
      </x:c>
      <x:c r="C70" s="5"/>
      <x:c r="D70" s="4" t="str">
        <x:v>Optional. Enter the whole job price, not a per-guest amount.</x:v>
      </x:c>
      <x:c r="E70" s="4"/>
      <x:c r="F70" s="3"/>
      <x:c r="G70" s="3"/>
    </x:row>
    <x:row r="71" ht="22" customHeight="1">
      <x:c r="A71" s="5" t="str">
        <x:v>Surplus after cost allowance</x:v>
      </x:c>
      <x:c r="B71" s="4"/>
      <x:c r="C71" s="5"/>
      <x:c r="D71" s="4"/>
      <x:c r="E71" s="13" t="n">
        <x:f>IF(AND(ISNUMBER(B70),B70&gt;=0,ISNUMBER(E64)),B70-E64,"")</x:f>
        <x:v>245</x:v>
      </x:c>
      <x:c r="F71" s="3"/>
      <x:c r="G71" s="3"/>
    </x:row>
    <x:row r="72" ht="22" customHeight="1">
      <x:c r="A72" s="10" t="str">
        <x:v>Margin after cost allowance</x:v>
      </x:c>
      <x:c r="B72" s="11"/>
      <x:c r="C72" s="10"/>
      <x:c r="D72" s="11"/>
      <x:c r="E72" s="16" t="n">
        <x:f>IF(AND(ISNUMBER(B70),B70&gt;0,ISNUMBER(E71)),E71/B70,"")</x:f>
        <x:v>0.175</x:v>
      </x:c>
      <x:c r="F72" s="3"/>
      <x:c r="G72" s="3"/>
    </x:row>
    <x:row r="73" ht="22" customHeight="1">
      <x:c r="A73" s="5" t="str">
        <x:f>IF(B70="","Enter a price to compare.",IF(OR(NOT(ISNUMBER(B70)),B70&lt;0),"Enter zero or a positive price.",IF(NOT(ISNUMBER(E64)),"Complete the cost inputs first.",IF(B70=0,"Zero price; no percentage margin.",IF(E71&lt;0,"Below cost plus contingency.",IF(NOT(ISNUMBER(E65)),"Enter a valid target margin to compare.",IF(E72&lt;B15,"Below the selected target margin.","At or above the selected target margin.")))))))</x:f>
        <x:v>Below the selected target margin.</x:v>
      </x:c>
      <x:c r="B73" s="4"/>
      <x:c r="C73" s="5"/>
      <x:c r="D73" s="4"/>
      <x:c r="E73" s="4"/>
      <x:c r="F73" s="3"/>
      <x:c r="G73" s="3"/>
    </x:row>
    <x:row r="74" ht="22" customHeight="1">
      <x:c r="A74" s="5"/>
      <x:c r="B74" s="4"/>
      <x:c r="C74" s="5"/>
      <x:c r="D74" s="4"/>
      <x:c r="E74" s="4"/>
      <x:c r="F74" s="3"/>
      <x:c r="G74" s="3"/>
    </x:row>
    <x:row r="75" ht="22" customHeight="1">
      <x:c r="A75" s="43" t="str">
        <x:v>Changing the guest count alone does not recost the job. Review quantities, hours and fees.</x:v>
      </x:c>
      <x:c r="B75" s="44"/>
      <x:c r="C75" s="43"/>
      <x:c r="D75" s="44"/>
      <x:c r="E75" s="44"/>
      <x:c r="F75" s="45"/>
      <x:c r="G75" s="45"/>
    </x:row>
    <x:row r="76" ht="22" customHeight="1">
      <x:c r="A76" s="43" t="str">
        <x:v>A deposit is part of the amount due. This workbook excludes sales tax and gratuities.</x:v>
      </x:c>
      <x:c r="B76" s="44"/>
      <x:c r="C76" s="43"/>
      <x:c r="D76" s="44"/>
      <x:c r="E76" s="44"/>
      <x:c r="F76" s="45"/>
      <x:c r="G76" s="45"/>
    </x:row>
    <x:row r="77" ht="22" customHeight="1">
      <x:c r="A77" s="43"/>
      <x:c r="B77" s="44"/>
      <x:c r="C77" s="43"/>
      <x:c r="D77" s="44"/>
      <x:c r="E77" s="44"/>
      <x:c r="F77" s="45"/>
      <x:c r="G77" s="45"/>
    </x:row>
    <x:row r="78" ht="22" customHeight="1">
      <x:c r="A78" s="43" t="str">
        <x:v>Example inputs are fictional. Replace them with your own prices, hours and allocation method.</x:v>
      </x:c>
      <x:c r="B78" s="44"/>
      <x:c r="C78" s="43"/>
      <x:c r="D78" s="44"/>
      <x:c r="E78" s="44"/>
      <x:c r="F78" s="45"/>
      <x:c r="G78" s="45"/>
    </x:row>
    <x:row r="79" ht="22" customHeight="1">
      <x:c r="A79" s="43" t="str">
        <x:v>Method background: BCcampus, Basic Kitchen and Food Service Management (yield, labour, operating costs).</x:v>
      </x:c>
      <x:c r="B79" s="44"/>
      <x:c r="C79" s="43"/>
      <x:c r="D79" s="44"/>
      <x:c r="E79" s="44"/>
      <x:c r="F79" s="45"/>
      <x:c r="G79" s="45"/>
    </x:row>
    <x:row r="80" ht="22" customHeight="1">
      <x:c r="A80" s="43" t="str">
        <x:v>https://opentextbc.ca/basickitchenandfoodservicemanagement/</x:v>
      </x:c>
      <x:c r="B80" s="44"/>
      <x:c r="C80" s="43"/>
      <x:c r="D80" s="44"/>
      <x:c r="E80" s="44"/>
      <x:c r="F80" s="45"/>
      <x:c r="G80" s="45"/>
    </x:row>
    <x:row r="81" ht="22" customHeight="1">
      <x:c r="A81" s="43" t="str">
        <x:v>Use provided rows. If you extend a section, copy its formulas and verify the revised subtotal.</x:v>
      </x:c>
      <x:c r="B81" s="44"/>
      <x:c r="C81" s="43"/>
      <x:c r="D81" s="44"/>
      <x:c r="E81" s="44"/>
      <x:c r="F81" s="45"/>
      <x:c r="G81" s="45"/>
    </x:row>
  </x:sheetData>
  <x:conditionalFormatting sqref="B15:B15">
    <x:cfRule type="expression" dxfId="6" priority="1">
      <x:formula>AND(B15&lt;&gt;"",OR(NOT(ISNUMBER(B15)),B15&lt;0,B15&gt;=1))</x:formula>
    </x:cfRule>
  </x:conditionalFormatting>
  <x:conditionalFormatting sqref="G24:G31">
    <x:cfRule type="containsText" dxfId="7" priority="2" operator="containsText" text="Enter"/>
  </x:conditionalFormatting>
  <x:conditionalFormatting sqref="G37:G42">
    <x:cfRule type="containsText" dxfId="8" priority="3" operator="containsText" text="Enter"/>
  </x:conditionalFormatting>
  <x:conditionalFormatting sqref="G48:G53">
    <x:cfRule type="containsText" dxfId="9" priority="4" operator="containsText" text="Enter"/>
  </x:conditionalFormatting>
  <x:conditionalFormatting sqref="A10:E10">
    <x:cfRule type="expression" dxfId="10" priority="5">
      <x:formula>$A$10&lt;&gt;"Review quantities, scope and fee estimate before quoting."</x:formula>
    </x:cfRule>
  </x:conditionalFormatting>
  <x:conditionalFormatting sqref="A73:E73">
    <x:cfRule type="expression" dxfId="11" priority="6">
      <x:formula>AND(ISNUMBER($E$71),$E$71&lt;0)</x:formula>
    </x:cfRule>
  </x:conditionalFormatting>
  <x:pageMargins left="0.7" right="0.7" top="0.75" bottom="0.75" header="0.3" footer="0.3"/>
</x:worksheet>
</file>